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3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>
    <definedName name="_xlnm.Print_Area" localSheetId="0">'PAKIET NR 1'!$A$1:$I$31</definedName>
    <definedName name="_xlnm.Print_Area" localSheetId="1">'PAKIET NR 2'!$A$1:$J$35</definedName>
    <definedName name="_xlnm.Print_Area" localSheetId="2">'PAKIET NR 3'!$A$1:$I$25</definedName>
    <definedName name="_xlnm.Print_Area" localSheetId="3">'PAKIET NR 4'!$A$1:$I$28</definedName>
  </definedNames>
  <calcPr fullCalcOnLoad="1"/>
</workbook>
</file>

<file path=xl/sharedStrings.xml><?xml version="1.0" encoding="utf-8"?>
<sst xmlns="http://schemas.openxmlformats.org/spreadsheetml/2006/main" count="276" uniqueCount="89">
  <si>
    <t>Nr katalogowy</t>
  </si>
  <si>
    <t>Stawka % VAT</t>
  </si>
  <si>
    <t>Zestaw opatrunkowy, kompres 5x5 a'3 wyjałowiony</t>
  </si>
  <si>
    <t>Płyn do dezynfekcji rąk (500ml)</t>
  </si>
  <si>
    <t>Płyn do dezynfekcji skóry (poj.250 ml)</t>
  </si>
  <si>
    <t>Worki CADO z płynem dializacyjnym - objętość 2,5 l; stężenie wapnia 1,25 mmol/l-PD4; stężenie sodu 132 mmol/l: stężenie glukozy 1,36 %, 2,27% w zależności od potrzeb</t>
  </si>
  <si>
    <t>Worki CADO z płynem dializacyjnym zawierającym ikodekstrynę-ob. 2,0 l</t>
  </si>
  <si>
    <t>Worki drenażowe</t>
  </si>
  <si>
    <t xml:space="preserve">Nakrętka dezynfekująca </t>
  </si>
  <si>
    <t>Dren łączącyz zaciskiem skrętnym</t>
  </si>
  <si>
    <t>zaciski Clamp</t>
  </si>
  <si>
    <t>Worki ADO z płynem dializacyjnym zawierającym ikodekstrynę - objętość 2,0 l</t>
  </si>
  <si>
    <t>Linie do aparatu do dializy otrzewnowej</t>
  </si>
  <si>
    <t>Nakrętka dezynfekująca</t>
  </si>
  <si>
    <t>Dren łączący z zaciskiem skrętnym</t>
  </si>
  <si>
    <t>Adapter tytanowy</t>
  </si>
  <si>
    <t>Wartość brutto/zł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</si>
  <si>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</si>
  <si>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</si>
  <si>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</si>
  <si>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</si>
  <si>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</si>
  <si>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</si>
  <si>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</si>
  <si>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</si>
  <si>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</si>
  <si>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</si>
  <si>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OPIS PRZEDMIOTU ZAMÓWIENIA</t>
  </si>
  <si>
    <t>Cena jednostkowa brutto/zł</t>
  </si>
  <si>
    <t>11.</t>
  </si>
  <si>
    <t>12.</t>
  </si>
  <si>
    <t>Wartość 1 zestawu łącznie :</t>
  </si>
  <si>
    <t xml:space="preserve">Worki z płynami dializacyjnymi poj. 2,5l w zależności od potrzeb. Stężenie wapnia 1,25 mmol/l-PD4, stężenie sodu 132 mmol/l, stężenie glukozy 1,36%, 2,27%                                                                                             </t>
  </si>
  <si>
    <t>Dodatkowe zabezpieczenia połączenia (Connection shield)/-osłonki lub osłona</t>
  </si>
  <si>
    <t>zestaw opatrunkowy - gaziki op. a' 3 x (5 cm x 5 cm)</t>
  </si>
  <si>
    <t>Cewnik Tenckhoffa w zależności od potrzeb</t>
  </si>
  <si>
    <t>13.</t>
  </si>
  <si>
    <t>TAK/NIE</t>
  </si>
  <si>
    <t>Ilość szt.</t>
  </si>
  <si>
    <t>PAKIET 3 - CADO - Ciągła Ambulatoryjna Dializa Otrzewnowa liczba zestawów: 12/24 miesiące</t>
  </si>
  <si>
    <t xml:space="preserve">Worki z płynami dializacyjnymi o poj.  2,0 lcm ³, stężenie glukozy 1,36%, 2,27%, 3,86%  w zależności od potrzeb                                                                                                         parametry czynników aktywnych                                          </t>
  </si>
  <si>
    <t>Łączna wartość brutto  12 zestawów:</t>
  </si>
  <si>
    <t>Worki CADO z płynem dializacyjnym dwukomorowe buforowane mleczanem i dwuwęglanem, pH 7,4, objętość 2,5 L, stężenie Ca 1,25 mmol/l, stężenie glukozy 1,36%, 2,27%,  w zależności od potrzeb.</t>
  </si>
  <si>
    <t>Worki CADO z płynem dializacyjnym dwukomorowe buforowane mleczanem i dwuwęglanem, pH 7,4, objętość 2 L, stężenie Ca 1,25 mmol/l, stężenie glukozy 1,36%, 2,27%, 3,86% w zależności od potrzeb.</t>
  </si>
  <si>
    <t>Lp.</t>
  </si>
  <si>
    <t xml:space="preserve">PAKIET 4 - ADO -  Automatyczna Dializa Otrzewnowa liczba zestawów:  5/24 miesiące </t>
  </si>
  <si>
    <t>Zatyczki Opticap</t>
  </si>
  <si>
    <t>Worki ADO z płynem dializacyjnym dwukomorowe, buforowane mleczanem i dwuwęglanem, pH 7,4, objętość 5L, stężenie Ca 1,25 mmol/l, stężenie glukozy 1,36%, 2,27%, 3,86% w zależności od potrzeb.</t>
  </si>
  <si>
    <t>Worki ADO z płynem dializacyjnym dwukomorowe, buforowane mleczanem i dwuwęglanem, pH 7,4, objętość 2,5L, stężenie Ca 1,25 mmol/l, stężenie glukozy 1,36%, 2,27%,  w zależności od potrzeb.</t>
  </si>
  <si>
    <t>Łączna wartość brutto  5 zestawów:</t>
  </si>
  <si>
    <t>14.</t>
  </si>
  <si>
    <t>15.</t>
  </si>
  <si>
    <t xml:space="preserve">Worki z płynami dializacyjnymi poj. 5,0l w zależności od potrzeb.Stężenie wapnia 1,25 mmol/l-PD4, stężenie sodu 132 mmol/l, stężenie glukozy 1,36%, 2,27%,3,86%                                                                                       </t>
  </si>
  <si>
    <t xml:space="preserve">Cena jednostkowa brutto/zł  </t>
  </si>
  <si>
    <r>
      <t>Zestaw worków z drenami i sterylnym korkiem iglicowym: płyny dializacyjne o poj. 2 000cm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lub 2 500cm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; parametry czynników aktywnych: Ca</t>
    </r>
    <r>
      <rPr>
        <b/>
        <vertAlign val="superscript"/>
        <sz val="9"/>
        <rFont val="Arial"/>
        <family val="2"/>
      </rPr>
      <t>++</t>
    </r>
    <r>
      <rPr>
        <b/>
        <sz val="9"/>
        <rFont val="Arial"/>
        <family val="2"/>
      </rPr>
      <t xml:space="preserve"> 1,25 mmol/l;1,75mmol/l                                                                   glukoza: 1,5%; 2,3%;4,25%; Na+ 134mmol/l; pH ~7,0;  obniżona zawartość GDP: 3-DG (deoksyglukozone) &lt; 35 µmol/l; dysk do automatycznego przełączania faz cyklu wymiany płynów</t>
    </r>
  </si>
  <si>
    <r>
      <t>Zestaw worków z drenami i sterylnym korkiem iglicowym: płyny dializacyjne o poj. 2 000cm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lub 2 500cm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; parametry czynników aktywnych: Ca</t>
    </r>
    <r>
      <rPr>
        <b/>
        <vertAlign val="superscript"/>
        <sz val="9"/>
        <rFont val="Arial"/>
        <family val="2"/>
      </rPr>
      <t>++</t>
    </r>
    <r>
      <rPr>
        <b/>
        <sz val="9"/>
        <rFont val="Arial"/>
        <family val="2"/>
      </rPr>
      <t xml:space="preserve"> 1,25 mmol/l;                                                                          bufor tylko wodorowęglanowy (bez mleczanów)                                                               glukoza: 1,5%; 2,3%;4,25%; Na+ 134mmol/l; pH ~7,4;  obniżona zawartość GDP: 3-DG (deoksyglukozone) &lt; 35 µmol/l; dysk do automatycznego przełączania faz cyklu wymiany płynów</t>
    </r>
  </si>
  <si>
    <t>Nakrętka dezynfekująca do korka iglicowego</t>
  </si>
  <si>
    <t>Przedłużacz cewnika zamykany korkiem iglicowym</t>
  </si>
  <si>
    <t>Adaptor do cewnika</t>
  </si>
  <si>
    <r>
      <t>Środek do odkażania rąk 1x500cm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( Softaman)</t>
    </r>
  </si>
  <si>
    <r>
      <t>Środek do mycia rąk przed dezynfek. 1x500cm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(Softaskin)</t>
    </r>
  </si>
  <si>
    <r>
      <t>Płyn do odkażania skóry, 1x250cm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w aerozolu (Frekaderm)</t>
    </r>
  </si>
  <si>
    <t>Zestaw drenażowy z workiem PET</t>
  </si>
  <si>
    <t>Łącznik stabilizacyjny - Podstawka organizer</t>
  </si>
  <si>
    <t>Cewnik Tenckhoffa w zależności od potrzeb typ 416/419</t>
  </si>
  <si>
    <r>
      <t>Worki z płynami dializacyjnymi o poj. 5 000cm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; parametry czynników aktywnych: Ca</t>
    </r>
    <r>
      <rPr>
        <b/>
        <vertAlign val="superscript"/>
        <sz val="9"/>
        <rFont val="Arial"/>
        <family val="2"/>
      </rPr>
      <t>++</t>
    </r>
    <r>
      <rPr>
        <b/>
        <sz val="9"/>
        <rFont val="Arial"/>
        <family val="2"/>
      </rPr>
      <t xml:space="preserve"> 1,25 mmol/l;1,75mmol/l; glukoza: 1,5%; 2,3%; 4,25%;                                                                                                Na+ 134mmol/l; pH ~7,0; obniżona zawartość GDP: 3-DG (deoksyglukozone) &lt; 35 µmol/l ze złączem do automatycznej realizacji sterylnego podłączenia drenów wewnątrz cyklera i z kodem paskowym do identyfikacji poprawności stężeń podłączonych worków                      </t>
    </r>
  </si>
  <si>
    <r>
      <t>Worki z płynami dializacyjnymi o poj. 5 000cm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; parametry czynników aktywnych: Ca</t>
    </r>
    <r>
      <rPr>
        <b/>
        <vertAlign val="superscript"/>
        <sz val="9"/>
        <rFont val="Arial"/>
        <family val="2"/>
      </rPr>
      <t>++</t>
    </r>
    <r>
      <rPr>
        <b/>
        <sz val="9"/>
        <rFont val="Arial"/>
        <family val="2"/>
      </rPr>
      <t xml:space="preserve"> 1,25 mmol/l; glukoza: 1,5%; 2,3%; 4,25%;        bufor tylko wodorowęglanowy (bez mleczanów)                                                                                        Na+ 134mmol/l; pH ~7,4; obniżona zawartość GDP: 3-DG (deoksyglukozone) &lt; 35 µmol/l ze złączem do automatycznej realizacji sterylnego podłączenia drenów wewnątrz cyklera i z kodem paskowym do identyfikacji poprawności stężeń podłączonych worków                      </t>
    </r>
  </si>
  <si>
    <t>Linie do dializy automatycznej z korkiem iglicowym</t>
  </si>
  <si>
    <t>Adaptor do cewnika Stay-Safe</t>
  </si>
  <si>
    <r>
      <t>Środek do odkażania rąk 1x500cm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(Softaman)</t>
    </r>
  </si>
  <si>
    <t>Łącznik stabilizacyjny Organizer</t>
  </si>
  <si>
    <t>Adapter CLIP</t>
  </si>
  <si>
    <t>Zestaw do implantacji cewnika Tenckhoff’a.</t>
  </si>
  <si>
    <t>Cewnik Tenckhoffa w zależności od potrzeb typ 835</t>
  </si>
  <si>
    <t>Stawka VAT %</t>
  </si>
  <si>
    <t>Łączna wartość brutto 32 zestawów:</t>
  </si>
  <si>
    <t>Łączna wartość brutto 4 zestawów:</t>
  </si>
  <si>
    <r>
      <t>PAKIET 2 - ADO - AUTOMATYCZNA DIALIZA OTRZEWNOWA liczba zestawów:</t>
    </r>
    <r>
      <rPr>
        <b/>
        <sz val="10"/>
        <rFont val="Arial"/>
        <family val="2"/>
      </rPr>
      <t xml:space="preserve"> 4</t>
    </r>
    <r>
      <rPr>
        <b/>
        <sz val="10"/>
        <color indexed="8"/>
        <rFont val="Arial"/>
        <family val="2"/>
      </rPr>
      <t xml:space="preserve"> zestawów ADO/24 miesiące automatycznie podłączonych sterylnie przez cykler do zestawu drenów po uprzedniej identyfikacji poprawności kodu paskowego worków, zabezpieczonych sterylnym korkiem iglicowym odcinającym otoczenie zewnętrzne w momencie odłączenia zestawu od pacjenta. Cykler z oprogramowaniem obowiązkow (brak możliwości wyłączenia lub obejścia alarmu) zabezpieczającym przed przepełnieniem pacjenta.</t>
    </r>
  </si>
  <si>
    <t>PAKIET 1 - CADO - CIĄGŁA AMBULATORYJNA DIALIZA OTRZEWNOWA liczba zestawów: 32 zestawów CADO/24 miesiące zabezpieczonych sterylnym korkiem iglicowym odcinającym otoczenie zewnętrzne w momencie odłączenia zestawu od pacjenta, z organizerem i z dyskiem automatycznie przełączającym prawidłowe fazy wymian.</t>
  </si>
  <si>
    <t>Wpis do rejestru produktów leczniczych  TAK/NIE -niepotrzebne skreślić!!!</t>
  </si>
  <si>
    <t>Wpis do rejestru wyrobów medycznych TAK/NIE -niepotrzebne skreślić!!!</t>
  </si>
  <si>
    <t xml:space="preserve">Łączna wartość przedmiotu użyczenia brutto/zł: </t>
  </si>
  <si>
    <t>EZ/ZP/41/2019/AŁ-D</t>
  </si>
  <si>
    <t>Załącznik nr 2 do SIWZ</t>
  </si>
  <si>
    <t>Załącznik nr … do umowy</t>
  </si>
  <si>
    <t>FORMULARZ ASORTYMENTOWO - CENOWY</t>
  </si>
  <si>
    <t>Łączna wartość przedmiotu użyczenia brutto/zł:</t>
  </si>
  <si>
    <t>● Wykonawca, zobowiązuje się do użyczenia Zamawiającemu na czas trwania umowy podgrzewaczy płynów do każdego zestawu CADO. Wzór umowy użyczenia stanowi Załacznik nr 3a do SIWZ - wzór umowy użyczenia.</t>
  </si>
  <si>
    <t>● Wykonawca, zobowiązuje się do użyczenia Zamawiającemu na czas trwania umowy 5 cyklerów do ADO. Wzór umowy użyczenia stanowi Załacznik nr 3a do SIWZ - wzór umowy użyczenia.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</si>
</sst>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\-#,##0.00\ "/>
    <numFmt numFmtId="166" formatCode="#,##0.00\ &quot;zł&quot;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3" borderId="0" applyNumberFormat="0" applyBorder="0" applyAlignment="0" applyProtection="0"/>
    <xf numFmtId="0" fontId="6" fillId="2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8" borderId="0" applyNumberFormat="0" applyBorder="0" applyAlignment="0" applyProtection="0"/>
    <xf numFmtId="0" fontId="2" fillId="4" borderId="0" applyNumberFormat="0" applyBorder="0" applyAlignment="0" applyProtection="0"/>
    <xf numFmtId="0" fontId="36" fillId="4" borderId="0" applyNumberFormat="0" applyBorder="0" applyAlignment="0" applyProtection="0"/>
    <xf numFmtId="0" fontId="2" fillId="9" borderId="0" applyNumberFormat="0" applyBorder="0" applyAlignment="0" applyProtection="0"/>
    <xf numFmtId="0" fontId="36" fillId="9" borderId="0" applyNumberFormat="0" applyBorder="0" applyAlignment="0" applyProtection="0"/>
    <xf numFmtId="0" fontId="2" fillId="10" borderId="0" applyNumberFormat="0" applyBorder="0" applyAlignment="0" applyProtection="0"/>
    <xf numFmtId="0" fontId="36" fillId="10" borderId="0" applyNumberFormat="0" applyBorder="0" applyAlignment="0" applyProtection="0"/>
    <xf numFmtId="0" fontId="2" fillId="8" borderId="0" applyNumberFormat="0" applyBorder="0" applyAlignment="0" applyProtection="0"/>
    <xf numFmtId="0" fontId="36" fillId="11" borderId="0" applyNumberFormat="0" applyBorder="0" applyAlignment="0" applyProtection="0"/>
    <xf numFmtId="0" fontId="2" fillId="12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4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5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5" fillId="10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34" fillId="1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4" fillId="0" borderId="0" xfId="77" applyFont="1" applyAlignment="1">
      <alignment wrapText="1"/>
      <protection/>
    </xf>
    <xf numFmtId="0" fontId="21" fillId="0" borderId="0" xfId="77" applyFont="1" applyAlignment="1">
      <alignment wrapText="1"/>
      <protection/>
    </xf>
    <xf numFmtId="0" fontId="7" fillId="0" borderId="0" xfId="77" applyFont="1" applyAlignment="1">
      <alignment wrapText="1"/>
      <protection/>
    </xf>
    <xf numFmtId="0" fontId="22" fillId="0" borderId="0" xfId="77" applyFont="1" applyAlignment="1">
      <alignment wrapText="1"/>
      <protection/>
    </xf>
    <xf numFmtId="43" fontId="7" fillId="0" borderId="0" xfId="77" applyNumberFormat="1" applyFont="1" applyAlignment="1">
      <alignment wrapText="1"/>
      <protection/>
    </xf>
    <xf numFmtId="165" fontId="7" fillId="0" borderId="0" xfId="77" applyNumberFormat="1" applyFont="1" applyAlignment="1">
      <alignment wrapText="1"/>
      <protection/>
    </xf>
    <xf numFmtId="0" fontId="20" fillId="0" borderId="0" xfId="76" applyFont="1" applyAlignment="1">
      <alignment horizontal="left" vertical="top"/>
      <protection/>
    </xf>
    <xf numFmtId="43" fontId="29" fillId="0" borderId="0" xfId="61" applyFont="1" applyAlignment="1">
      <alignment horizontal="left" vertical="top"/>
    </xf>
    <xf numFmtId="0" fontId="0" fillId="0" borderId="0" xfId="0" applyFont="1" applyAlignment="1">
      <alignment/>
    </xf>
    <xf numFmtId="0" fontId="29" fillId="0" borderId="0" xfId="76" applyFont="1" applyAlignment="1">
      <alignment horizontal="left" vertical="top"/>
      <protection/>
    </xf>
    <xf numFmtId="0" fontId="29" fillId="0" borderId="0" xfId="76" applyFont="1" applyAlignment="1">
      <alignment wrapText="1"/>
      <protection/>
    </xf>
    <xf numFmtId="0" fontId="0" fillId="0" borderId="0" xfId="76" applyFont="1">
      <alignment/>
      <protection/>
    </xf>
    <xf numFmtId="0" fontId="20" fillId="0" borderId="0" xfId="76" applyFont="1">
      <alignment/>
      <protection/>
    </xf>
    <xf numFmtId="43" fontId="0" fillId="0" borderId="0" xfId="76" applyNumberFormat="1" applyFont="1">
      <alignment/>
      <protection/>
    </xf>
    <xf numFmtId="165" fontId="0" fillId="0" borderId="0" xfId="76" applyNumberFormat="1" applyFont="1">
      <alignment/>
      <protection/>
    </xf>
    <xf numFmtId="43" fontId="32" fillId="0" borderId="0" xfId="76" applyNumberFormat="1" applyFont="1" applyAlignment="1">
      <alignment horizontal="center" vertical="center" wrapText="1"/>
      <protection/>
    </xf>
    <xf numFmtId="0" fontId="0" fillId="0" borderId="0" xfId="76" applyFont="1" applyAlignment="1">
      <alignment horizontal="center" vertical="center" wrapText="1"/>
      <protection/>
    </xf>
    <xf numFmtId="0" fontId="30" fillId="0" borderId="0" xfId="76" applyFont="1" applyAlignment="1">
      <alignment horizontal="center" vertical="center" wrapText="1"/>
      <protection/>
    </xf>
    <xf numFmtId="43" fontId="30" fillId="0" borderId="0" xfId="76" applyNumberFormat="1" applyFont="1" applyAlignment="1">
      <alignment horizontal="center" vertical="center" wrapText="1"/>
      <protection/>
    </xf>
    <xf numFmtId="0" fontId="24" fillId="0" borderId="0" xfId="76" applyFont="1" applyAlignment="1">
      <alignment horizontal="center" vertical="center" wrapText="1"/>
      <protection/>
    </xf>
    <xf numFmtId="0" fontId="25" fillId="0" borderId="0" xfId="76" applyFont="1" applyAlignment="1">
      <alignment horizontal="center" vertical="center" wrapText="1"/>
      <protection/>
    </xf>
    <xf numFmtId="43" fontId="25" fillId="0" borderId="0" xfId="76" applyNumberFormat="1" applyFont="1" applyAlignment="1">
      <alignment horizontal="center" vertical="center" wrapText="1"/>
      <protection/>
    </xf>
    <xf numFmtId="43" fontId="26" fillId="0" borderId="0" xfId="76" applyNumberFormat="1" applyFont="1" applyAlignment="1">
      <alignment horizontal="center" vertical="center" wrapText="1"/>
      <protection/>
    </xf>
    <xf numFmtId="0" fontId="23" fillId="0" borderId="0" xfId="77" applyFont="1" applyAlignment="1">
      <alignment vertical="center"/>
      <protection/>
    </xf>
    <xf numFmtId="0" fontId="20" fillId="0" borderId="0" xfId="77" applyFont="1" applyAlignment="1">
      <alignment horizontal="left" vertical="top" wrapText="1"/>
      <protection/>
    </xf>
    <xf numFmtId="165" fontId="0" fillId="0" borderId="0" xfId="77" applyNumberFormat="1" applyFont="1" applyAlignment="1">
      <alignment horizontal="left" vertical="top" wrapText="1"/>
      <protection/>
    </xf>
    <xf numFmtId="43" fontId="0" fillId="0" borderId="0" xfId="77" applyNumberFormat="1" applyFont="1" applyAlignment="1">
      <alignment horizontal="left" vertical="top" wrapText="1"/>
      <protection/>
    </xf>
    <xf numFmtId="44" fontId="20" fillId="0" borderId="10" xfId="86" applyFont="1" applyBorder="1" applyAlignment="1">
      <alignment/>
    </xf>
    <xf numFmtId="0" fontId="20" fillId="0" borderId="0" xfId="76" applyFont="1" applyAlignment="1">
      <alignment vertical="center" wrapText="1"/>
      <protection/>
    </xf>
    <xf numFmtId="0" fontId="28" fillId="0" borderId="0" xfId="76" applyFont="1" applyAlignment="1">
      <alignment vertical="center" wrapText="1"/>
      <protection/>
    </xf>
    <xf numFmtId="0" fontId="32" fillId="0" borderId="11" xfId="77" applyFont="1" applyBorder="1" applyAlignment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0" fontId="30" fillId="0" borderId="11" xfId="77" applyFont="1" applyBorder="1" applyAlignment="1">
      <alignment horizontal="center" vertical="center" wrapText="1"/>
      <protection/>
    </xf>
    <xf numFmtId="9" fontId="30" fillId="0" borderId="11" xfId="77" applyNumberFormat="1" applyFont="1" applyBorder="1" applyAlignment="1">
      <alignment horizontal="center" vertical="center" wrapText="1"/>
      <protection/>
    </xf>
    <xf numFmtId="164" fontId="30" fillId="0" borderId="11" xfId="77" applyNumberFormat="1" applyFont="1" applyBorder="1" applyAlignment="1">
      <alignment horizontal="center" vertical="center" wrapText="1"/>
      <protection/>
    </xf>
    <xf numFmtId="44" fontId="30" fillId="0" borderId="11" xfId="86" applyFont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44" fontId="32" fillId="0" borderId="10" xfId="76" applyNumberFormat="1" applyFont="1" applyBorder="1" applyAlignment="1">
      <alignment vertical="center" wrapText="1"/>
      <protection/>
    </xf>
    <xf numFmtId="0" fontId="39" fillId="0" borderId="0" xfId="76" applyFont="1" applyAlignment="1">
      <alignment vertical="center" wrapText="1"/>
      <protection/>
    </xf>
    <xf numFmtId="0" fontId="37" fillId="0" borderId="11" xfId="77" applyFont="1" applyBorder="1" applyAlignment="1">
      <alignment horizontal="center" vertical="center" wrapText="1"/>
      <protection/>
    </xf>
    <xf numFmtId="0" fontId="30" fillId="0" borderId="11" xfId="76" applyFont="1" applyBorder="1" applyAlignment="1">
      <alignment horizontal="center" vertical="center" wrapText="1"/>
      <protection/>
    </xf>
    <xf numFmtId="0" fontId="37" fillId="0" borderId="11" xfId="76" applyFont="1" applyBorder="1" applyAlignment="1">
      <alignment horizontal="center" vertical="center" wrapText="1"/>
      <protection/>
    </xf>
    <xf numFmtId="0" fontId="32" fillId="0" borderId="11" xfId="76" applyFont="1" applyBorder="1" applyAlignment="1">
      <alignment horizontal="center" vertical="center" wrapText="1"/>
      <protection/>
    </xf>
    <xf numFmtId="9" fontId="30" fillId="0" borderId="11" xfId="76" applyNumberFormat="1" applyFont="1" applyBorder="1" applyAlignment="1">
      <alignment horizontal="center" vertical="center" wrapText="1"/>
      <protection/>
    </xf>
    <xf numFmtId="164" fontId="30" fillId="0" borderId="11" xfId="76" applyNumberFormat="1" applyFont="1" applyBorder="1" applyAlignment="1">
      <alignment horizontal="center" vertical="center" wrapText="1"/>
      <protection/>
    </xf>
    <xf numFmtId="0" fontId="30" fillId="0" borderId="12" xfId="76" applyFont="1" applyBorder="1" applyAlignment="1">
      <alignment horizontal="center" vertical="center" wrapText="1"/>
      <protection/>
    </xf>
    <xf numFmtId="0" fontId="32" fillId="0" borderId="12" xfId="76" applyFont="1" applyBorder="1" applyAlignment="1">
      <alignment horizontal="center" vertical="center" wrapText="1"/>
      <protection/>
    </xf>
    <xf numFmtId="164" fontId="30" fillId="0" borderId="12" xfId="76" applyNumberFormat="1" applyFont="1" applyBorder="1" applyAlignment="1">
      <alignment horizontal="center" vertical="center" wrapText="1"/>
      <protection/>
    </xf>
    <xf numFmtId="0" fontId="32" fillId="0" borderId="11" xfId="73" applyFont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0" fillId="0" borderId="0" xfId="74" applyFont="1" applyAlignment="1">
      <alignment horizontal="center" vertical="center" wrapText="1"/>
      <protection/>
    </xf>
    <xf numFmtId="0" fontId="37" fillId="0" borderId="11" xfId="74" applyFont="1" applyBorder="1" applyAlignment="1">
      <alignment horizontal="center" vertical="center" wrapText="1"/>
      <protection/>
    </xf>
    <xf numFmtId="43" fontId="32" fillId="0" borderId="11" xfId="61" applyFont="1" applyBorder="1" applyAlignment="1">
      <alignment horizontal="center" vertical="center" wrapText="1"/>
    </xf>
    <xf numFmtId="9" fontId="32" fillId="0" borderId="11" xfId="80" applyFont="1" applyBorder="1" applyAlignment="1">
      <alignment horizontal="center" vertical="center" wrapText="1"/>
    </xf>
    <xf numFmtId="0" fontId="31" fillId="0" borderId="11" xfId="74" applyFont="1" applyBorder="1" applyAlignment="1">
      <alignment horizontal="center" vertical="center" wrapText="1"/>
      <protection/>
    </xf>
    <xf numFmtId="164" fontId="41" fillId="0" borderId="11" xfId="61" applyNumberFormat="1" applyFont="1" applyBorder="1" applyAlignment="1">
      <alignment horizontal="center" vertical="center" wrapText="1"/>
    </xf>
    <xf numFmtId="164" fontId="31" fillId="0" borderId="11" xfId="6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74" applyAlignment="1">
      <alignment horizontal="center" vertical="center"/>
      <protection/>
    </xf>
    <xf numFmtId="0" fontId="22" fillId="0" borderId="0" xfId="74" applyFont="1" applyAlignment="1">
      <alignment horizontal="center" vertical="center"/>
      <protection/>
    </xf>
    <xf numFmtId="43" fontId="6" fillId="0" borderId="0" xfId="61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1" fillId="0" borderId="0" xfId="74" applyFont="1" applyAlignment="1">
      <alignment horizontal="center" vertical="center"/>
      <protection/>
    </xf>
    <xf numFmtId="44" fontId="37" fillId="0" borderId="10" xfId="86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2" fillId="0" borderId="0" xfId="74" applyFont="1" applyAlignment="1">
      <alignment horizontal="center" vertical="center"/>
      <protection/>
    </xf>
    <xf numFmtId="44" fontId="32" fillId="0" borderId="10" xfId="86" applyFont="1" applyBorder="1" applyAlignment="1">
      <alignment horizontal="center" vertical="center"/>
    </xf>
    <xf numFmtId="0" fontId="41" fillId="0" borderId="0" xfId="74" applyFont="1" applyAlignment="1">
      <alignment horizontal="center" vertical="center"/>
      <protection/>
    </xf>
    <xf numFmtId="43" fontId="0" fillId="0" borderId="0" xfId="61" applyFont="1" applyAlignment="1">
      <alignment horizontal="center" vertical="center"/>
    </xf>
    <xf numFmtId="43" fontId="20" fillId="0" borderId="0" xfId="61" applyFont="1" applyAlignment="1">
      <alignment horizontal="center" vertical="center"/>
    </xf>
    <xf numFmtId="43" fontId="41" fillId="0" borderId="0" xfId="61" applyFont="1" applyAlignment="1">
      <alignment horizontal="center" vertical="center"/>
    </xf>
    <xf numFmtId="9" fontId="30" fillId="0" borderId="11" xfId="8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9" fontId="30" fillId="0" borderId="11" xfId="0" applyNumberFormat="1" applyFont="1" applyBorder="1" applyAlignment="1">
      <alignment horizontal="center" vertical="center" wrapText="1"/>
    </xf>
    <xf numFmtId="0" fontId="32" fillId="0" borderId="11" xfId="75" applyFont="1" applyBorder="1" applyAlignment="1">
      <alignment horizontal="center" vertical="center" wrapText="1"/>
      <protection/>
    </xf>
    <xf numFmtId="43" fontId="32" fillId="0" borderId="11" xfId="75" applyNumberFormat="1" applyFont="1" applyBorder="1" applyAlignment="1">
      <alignment horizontal="center" vertical="center" wrapText="1"/>
      <protection/>
    </xf>
    <xf numFmtId="0" fontId="38" fillId="0" borderId="11" xfId="75" applyFont="1" applyBorder="1" applyAlignment="1">
      <alignment horizontal="center" vertical="center" wrapText="1"/>
      <protection/>
    </xf>
    <xf numFmtId="0" fontId="30" fillId="0" borderId="11" xfId="75" applyFont="1" applyBorder="1" applyAlignment="1">
      <alignment horizontal="center" vertical="center" wrapText="1"/>
      <protection/>
    </xf>
    <xf numFmtId="0" fontId="0" fillId="0" borderId="11" xfId="75" applyFont="1" applyBorder="1" applyAlignment="1">
      <alignment horizontal="center" vertical="center" wrapText="1"/>
      <protection/>
    </xf>
    <xf numFmtId="9" fontId="0" fillId="0" borderId="11" xfId="75" applyNumberFormat="1" applyFont="1" applyBorder="1" applyAlignment="1">
      <alignment horizontal="center" vertical="center" wrapText="1"/>
      <protection/>
    </xf>
    <xf numFmtId="0" fontId="30" fillId="0" borderId="12" xfId="75" applyFont="1" applyBorder="1" applyAlignment="1">
      <alignment horizontal="center" vertical="center" wrapText="1"/>
      <protection/>
    </xf>
    <xf numFmtId="0" fontId="0" fillId="0" borderId="12" xfId="75" applyFont="1" applyBorder="1" applyAlignment="1">
      <alignment horizontal="center" vertical="center" wrapText="1"/>
      <protection/>
    </xf>
    <xf numFmtId="0" fontId="32" fillId="0" borderId="12" xfId="73" applyFont="1" applyBorder="1" applyAlignment="1">
      <alignment horizontal="center" vertical="center" wrapText="1"/>
      <protection/>
    </xf>
    <xf numFmtId="0" fontId="32" fillId="0" borderId="12" xfId="75" applyFont="1" applyBorder="1" applyAlignment="1">
      <alignment horizontal="center" vertical="center" wrapText="1"/>
      <protection/>
    </xf>
    <xf numFmtId="9" fontId="0" fillId="0" borderId="12" xfId="75" applyNumberFormat="1" applyFont="1" applyBorder="1" applyAlignment="1">
      <alignment horizontal="center" vertical="center" wrapText="1"/>
      <protection/>
    </xf>
    <xf numFmtId="0" fontId="30" fillId="0" borderId="0" xfId="75" applyFont="1" applyAlignment="1">
      <alignment horizontal="center" vertical="center" wrapText="1"/>
      <protection/>
    </xf>
    <xf numFmtId="43" fontId="30" fillId="0" borderId="0" xfId="75" applyNumberFormat="1" applyFont="1" applyAlignment="1">
      <alignment horizontal="center" vertical="center" wrapText="1"/>
      <protection/>
    </xf>
    <xf numFmtId="43" fontId="32" fillId="0" borderId="0" xfId="75" applyNumberFormat="1" applyFont="1" applyAlignment="1">
      <alignment horizontal="center" vertical="center" wrapText="1"/>
      <protection/>
    </xf>
    <xf numFmtId="0" fontId="7" fillId="0" borderId="0" xfId="75" applyFont="1" applyAlignment="1">
      <alignment horizontal="center" vertical="center" wrapText="1"/>
      <protection/>
    </xf>
    <xf numFmtId="0" fontId="22" fillId="0" borderId="0" xfId="75" applyFont="1" applyAlignment="1">
      <alignment horizontal="center" vertical="center" wrapText="1"/>
      <protection/>
    </xf>
    <xf numFmtId="165" fontId="7" fillId="0" borderId="0" xfId="75" applyNumberFormat="1" applyFont="1" applyAlignment="1">
      <alignment horizontal="center" vertical="center" wrapText="1"/>
      <protection/>
    </xf>
    <xf numFmtId="43" fontId="7" fillId="0" borderId="0" xfId="75" applyNumberFormat="1" applyFont="1" applyAlignment="1">
      <alignment horizontal="center" vertical="center" wrapText="1"/>
      <protection/>
    </xf>
    <xf numFmtId="44" fontId="39" fillId="0" borderId="10" xfId="75" applyNumberFormat="1" applyFont="1" applyBorder="1" applyAlignment="1">
      <alignment horizontal="center" vertical="center" wrapText="1"/>
      <protection/>
    </xf>
    <xf numFmtId="166" fontId="30" fillId="0" borderId="1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9" fontId="32" fillId="0" borderId="11" xfId="76" applyNumberFormat="1" applyFont="1" applyBorder="1" applyAlignment="1">
      <alignment horizontal="center" vertical="center" wrapText="1"/>
      <protection/>
    </xf>
    <xf numFmtId="43" fontId="32" fillId="0" borderId="11" xfId="76" applyNumberFormat="1" applyFont="1" applyBorder="1" applyAlignment="1">
      <alignment horizontal="center" vertical="center" wrapText="1"/>
      <protection/>
    </xf>
    <xf numFmtId="44" fontId="32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9" fontId="32" fillId="0" borderId="11" xfId="77" applyNumberFormat="1" applyFont="1" applyBorder="1" applyAlignment="1">
      <alignment horizontal="center" vertical="center" wrapText="1"/>
      <protection/>
    </xf>
    <xf numFmtId="43" fontId="32" fillId="0" borderId="11" xfId="77" applyNumberFormat="1" applyFont="1" applyBorder="1" applyAlignment="1">
      <alignment horizontal="center" vertical="center" wrapText="1"/>
      <protection/>
    </xf>
    <xf numFmtId="0" fontId="32" fillId="0" borderId="0" xfId="76" applyFont="1" applyAlignment="1">
      <alignment vertical="center" wrapText="1"/>
      <protection/>
    </xf>
    <xf numFmtId="0" fontId="30" fillId="0" borderId="0" xfId="77" applyFont="1" applyAlignment="1">
      <alignment horizontal="center" vertical="center" wrapText="1"/>
      <protection/>
    </xf>
    <xf numFmtId="44" fontId="32" fillId="0" borderId="10" xfId="86" applyFont="1" applyBorder="1" applyAlignment="1">
      <alignment/>
    </xf>
    <xf numFmtId="43" fontId="30" fillId="0" borderId="0" xfId="77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74" applyFont="1" applyAlignment="1">
      <alignment horizontal="center" vertical="center" wrapText="1"/>
      <protection/>
    </xf>
    <xf numFmtId="43" fontId="30" fillId="0" borderId="0" xfId="61" applyFont="1" applyAlignment="1">
      <alignment horizontal="center" vertical="center"/>
    </xf>
    <xf numFmtId="0" fontId="43" fillId="0" borderId="0" xfId="74" applyFont="1" applyAlignment="1">
      <alignment horizontal="left" vertical="center" wrapText="1"/>
      <protection/>
    </xf>
    <xf numFmtId="0" fontId="23" fillId="0" borderId="0" xfId="75" applyFont="1" applyAlignment="1">
      <alignment horizontal="center" vertical="center" wrapText="1"/>
      <protection/>
    </xf>
    <xf numFmtId="0" fontId="43" fillId="0" borderId="0" xfId="74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0" borderId="0" xfId="76" applyFont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39" fillId="0" borderId="13" xfId="76" applyFont="1" applyBorder="1" applyAlignment="1">
      <alignment horizontal="right" vertical="center" wrapText="1"/>
      <protection/>
    </xf>
    <xf numFmtId="0" fontId="39" fillId="0" borderId="14" xfId="76" applyFont="1" applyBorder="1" applyAlignment="1">
      <alignment horizontal="right" vertical="center" wrapText="1"/>
      <protection/>
    </xf>
    <xf numFmtId="0" fontId="28" fillId="0" borderId="0" xfId="76" applyFont="1" applyAlignment="1">
      <alignment horizontal="right" vertical="center" wrapText="1"/>
      <protection/>
    </xf>
    <xf numFmtId="0" fontId="28" fillId="0" borderId="15" xfId="76" applyFont="1" applyBorder="1" applyAlignment="1">
      <alignment horizontal="right" vertical="center" wrapText="1"/>
      <protection/>
    </xf>
    <xf numFmtId="0" fontId="23" fillId="0" borderId="0" xfId="77" applyFont="1" applyAlignment="1">
      <alignment horizontal="center" vertical="center" wrapText="1"/>
      <protection/>
    </xf>
    <xf numFmtId="0" fontId="39" fillId="0" borderId="0" xfId="76" applyFont="1" applyAlignment="1">
      <alignment horizontal="right" vertical="center" wrapText="1"/>
      <protection/>
    </xf>
    <xf numFmtId="0" fontId="39" fillId="0" borderId="15" xfId="76" applyFont="1" applyBorder="1" applyAlignment="1">
      <alignment horizontal="right" vertical="center" wrapText="1"/>
      <protection/>
    </xf>
    <xf numFmtId="0" fontId="39" fillId="0" borderId="13" xfId="75" applyFont="1" applyBorder="1" applyAlignment="1">
      <alignment horizontal="right" vertical="center" wrapText="1"/>
      <protection/>
    </xf>
    <xf numFmtId="0" fontId="39" fillId="0" borderId="14" xfId="75" applyFont="1" applyBorder="1" applyAlignment="1">
      <alignment horizontal="right" vertical="center" wrapText="1"/>
      <protection/>
    </xf>
    <xf numFmtId="0" fontId="42" fillId="0" borderId="0" xfId="74" applyFont="1" applyAlignment="1">
      <alignment horizontal="right" vertical="center"/>
      <protection/>
    </xf>
    <xf numFmtId="0" fontId="42" fillId="0" borderId="15" xfId="74" applyFont="1" applyBorder="1" applyAlignment="1">
      <alignment horizontal="right" vertical="center"/>
      <protection/>
    </xf>
  </cellXfs>
  <cellStyles count="76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Dziesiętny 3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_Arkusz1" xfId="74"/>
    <cellStyle name="Normalny_Arkusz2" xfId="75"/>
    <cellStyle name="Normalny_Arkusz3" xfId="76"/>
    <cellStyle name="Normalny_Arkusz4" xfId="77"/>
    <cellStyle name="Obliczenia" xfId="78"/>
    <cellStyle name="Percent" xfId="79"/>
    <cellStyle name="Procentowy 2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Złe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Layout" workbookViewId="0" topLeftCell="A7">
      <selection activeCell="G24" sqref="G24"/>
    </sheetView>
  </sheetViews>
  <sheetFormatPr defaultColWidth="9.140625" defaultRowHeight="12.75"/>
  <cols>
    <col min="1" max="1" width="3.7109375" style="0" customWidth="1"/>
    <col min="2" max="2" width="21.7109375" style="0" bestFit="1" customWidth="1"/>
    <col min="3" max="3" width="53.7109375" style="0" customWidth="1"/>
    <col min="4" max="4" width="8.00390625" style="0" customWidth="1"/>
    <col min="5" max="5" width="11.421875" style="0" customWidth="1"/>
    <col min="6" max="6" width="7.140625" style="0" customWidth="1"/>
    <col min="7" max="7" width="13.8515625" style="0" customWidth="1"/>
    <col min="8" max="8" width="16.421875" style="0" customWidth="1"/>
    <col min="9" max="9" width="16.57421875" style="0" customWidth="1"/>
  </cols>
  <sheetData>
    <row r="1" spans="1:9" ht="12.75">
      <c r="A1" s="59"/>
      <c r="B1" s="59"/>
      <c r="C1" s="59"/>
      <c r="D1" s="59"/>
      <c r="E1" s="59"/>
      <c r="F1" s="59"/>
      <c r="G1" s="59"/>
      <c r="H1" s="59"/>
      <c r="I1" s="59"/>
    </row>
    <row r="2" spans="1:9" ht="12.75">
      <c r="A2" s="59"/>
      <c r="B2" s="59"/>
      <c r="C2" s="59"/>
      <c r="D2" s="59"/>
      <c r="E2" s="59"/>
      <c r="F2" s="59"/>
      <c r="G2" s="59"/>
      <c r="H2" s="59"/>
      <c r="I2" s="59"/>
    </row>
    <row r="3" spans="1:9" ht="12.75">
      <c r="A3" s="59"/>
      <c r="B3" s="59"/>
      <c r="C3" s="59"/>
      <c r="D3" s="59"/>
      <c r="E3" s="59"/>
      <c r="F3" s="59"/>
      <c r="G3" s="59"/>
      <c r="H3" s="59"/>
      <c r="I3" s="59"/>
    </row>
    <row r="4" spans="1:9" ht="12.75" customHeight="1">
      <c r="A4" s="109" t="s">
        <v>78</v>
      </c>
      <c r="B4" s="109"/>
      <c r="C4" s="109"/>
      <c r="D4" s="109"/>
      <c r="E4" s="109"/>
      <c r="F4" s="109"/>
      <c r="G4" s="109"/>
      <c r="H4" s="109"/>
      <c r="I4" s="109"/>
    </row>
    <row r="5" spans="1:9" ht="12.75">
      <c r="A5" s="109"/>
      <c r="B5" s="109"/>
      <c r="C5" s="109"/>
      <c r="D5" s="109"/>
      <c r="E5" s="109"/>
      <c r="F5" s="109"/>
      <c r="G5" s="109"/>
      <c r="H5" s="109"/>
      <c r="I5" s="109"/>
    </row>
    <row r="6" spans="1:9" ht="12.75">
      <c r="A6" s="109"/>
      <c r="B6" s="109"/>
      <c r="C6" s="109"/>
      <c r="D6" s="109"/>
      <c r="E6" s="109"/>
      <c r="F6" s="109"/>
      <c r="G6" s="109"/>
      <c r="H6" s="109"/>
      <c r="I6" s="109"/>
    </row>
    <row r="7" spans="1:9" ht="15">
      <c r="A7" s="60"/>
      <c r="B7" s="61"/>
      <c r="C7" s="60"/>
      <c r="D7" s="60"/>
      <c r="E7" s="62"/>
      <c r="F7" s="62"/>
      <c r="G7" s="62"/>
      <c r="H7" s="60"/>
      <c r="I7" s="59"/>
    </row>
    <row r="8" spans="1:9" ht="87.75" customHeight="1">
      <c r="A8" s="53" t="s">
        <v>44</v>
      </c>
      <c r="B8" s="53" t="s">
        <v>0</v>
      </c>
      <c r="C8" s="53" t="s">
        <v>27</v>
      </c>
      <c r="D8" s="53" t="s">
        <v>38</v>
      </c>
      <c r="E8" s="54" t="s">
        <v>53</v>
      </c>
      <c r="F8" s="55" t="s">
        <v>1</v>
      </c>
      <c r="G8" s="54" t="s">
        <v>16</v>
      </c>
      <c r="H8" s="32" t="s">
        <v>79</v>
      </c>
      <c r="I8" s="32" t="s">
        <v>80</v>
      </c>
    </row>
    <row r="9" spans="1:9" ht="12.75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</row>
    <row r="10" spans="1:9" ht="75">
      <c r="A10" s="56" t="s">
        <v>17</v>
      </c>
      <c r="B10" s="50"/>
      <c r="C10" s="49" t="s">
        <v>54</v>
      </c>
      <c r="D10" s="49">
        <v>1387</v>
      </c>
      <c r="E10" s="58"/>
      <c r="F10" s="73"/>
      <c r="G10" s="58">
        <f>D10*E10</f>
        <v>0</v>
      </c>
      <c r="H10" s="37" t="s">
        <v>37</v>
      </c>
      <c r="I10" s="37" t="s">
        <v>37</v>
      </c>
    </row>
    <row r="11" spans="1:9" ht="87">
      <c r="A11" s="56" t="s">
        <v>18</v>
      </c>
      <c r="B11" s="50"/>
      <c r="C11" s="49" t="s">
        <v>55</v>
      </c>
      <c r="D11" s="49">
        <v>73</v>
      </c>
      <c r="E11" s="58"/>
      <c r="F11" s="73"/>
      <c r="G11" s="58">
        <f aca="true" t="shared" si="0" ref="G11:G21">D11*E11</f>
        <v>0</v>
      </c>
      <c r="H11" s="37" t="s">
        <v>37</v>
      </c>
      <c r="I11" s="37" t="s">
        <v>37</v>
      </c>
    </row>
    <row r="12" spans="1:9" ht="12.75">
      <c r="A12" s="56" t="s">
        <v>19</v>
      </c>
      <c r="B12" s="50"/>
      <c r="C12" s="49" t="s">
        <v>56</v>
      </c>
      <c r="D12" s="49">
        <v>1460</v>
      </c>
      <c r="E12" s="58"/>
      <c r="F12" s="73"/>
      <c r="G12" s="58">
        <f t="shared" si="0"/>
        <v>0</v>
      </c>
      <c r="H12" s="37" t="s">
        <v>37</v>
      </c>
      <c r="I12" s="37" t="s">
        <v>37</v>
      </c>
    </row>
    <row r="13" spans="1:9" ht="12.75">
      <c r="A13" s="56" t="s">
        <v>20</v>
      </c>
      <c r="B13" s="50"/>
      <c r="C13" s="49" t="s">
        <v>57</v>
      </c>
      <c r="D13" s="49">
        <v>2</v>
      </c>
      <c r="E13" s="58"/>
      <c r="F13" s="73"/>
      <c r="G13" s="58">
        <f t="shared" si="0"/>
        <v>0</v>
      </c>
      <c r="H13" s="37" t="s">
        <v>37</v>
      </c>
      <c r="I13" s="37" t="s">
        <v>37</v>
      </c>
    </row>
    <row r="14" spans="1:9" ht="12.75">
      <c r="A14" s="56" t="s">
        <v>21</v>
      </c>
      <c r="B14" s="50"/>
      <c r="C14" s="49" t="s">
        <v>58</v>
      </c>
      <c r="D14" s="49">
        <v>2</v>
      </c>
      <c r="E14" s="58"/>
      <c r="F14" s="73"/>
      <c r="G14" s="58">
        <f t="shared" si="0"/>
        <v>0</v>
      </c>
      <c r="H14" s="37" t="s">
        <v>37</v>
      </c>
      <c r="I14" s="37" t="s">
        <v>37</v>
      </c>
    </row>
    <row r="15" spans="1:9" ht="12.75">
      <c r="A15" s="56" t="s">
        <v>22</v>
      </c>
      <c r="B15" s="50"/>
      <c r="C15" s="49" t="s">
        <v>2</v>
      </c>
      <c r="D15" s="49">
        <v>208</v>
      </c>
      <c r="E15" s="58"/>
      <c r="F15" s="73"/>
      <c r="G15" s="58">
        <f t="shared" si="0"/>
        <v>0</v>
      </c>
      <c r="H15" s="37" t="s">
        <v>37</v>
      </c>
      <c r="I15" s="37" t="s">
        <v>37</v>
      </c>
    </row>
    <row r="16" spans="1:9" ht="13.5">
      <c r="A16" s="56" t="s">
        <v>23</v>
      </c>
      <c r="B16" s="50"/>
      <c r="C16" s="49" t="s">
        <v>59</v>
      </c>
      <c r="D16" s="49">
        <v>20</v>
      </c>
      <c r="E16" s="58"/>
      <c r="F16" s="73"/>
      <c r="G16" s="58">
        <f t="shared" si="0"/>
        <v>0</v>
      </c>
      <c r="H16" s="37" t="s">
        <v>37</v>
      </c>
      <c r="I16" s="37" t="s">
        <v>37</v>
      </c>
    </row>
    <row r="17" spans="1:9" ht="13.5">
      <c r="A17" s="56" t="s">
        <v>24</v>
      </c>
      <c r="B17" s="50"/>
      <c r="C17" s="49" t="s">
        <v>60</v>
      </c>
      <c r="D17" s="49">
        <v>20</v>
      </c>
      <c r="E17" s="58"/>
      <c r="F17" s="73"/>
      <c r="G17" s="58">
        <f t="shared" si="0"/>
        <v>0</v>
      </c>
      <c r="H17" s="37" t="s">
        <v>37</v>
      </c>
      <c r="I17" s="37" t="s">
        <v>37</v>
      </c>
    </row>
    <row r="18" spans="1:9" ht="13.5">
      <c r="A18" s="56" t="s">
        <v>25</v>
      </c>
      <c r="B18" s="50"/>
      <c r="C18" s="49" t="s">
        <v>61</v>
      </c>
      <c r="D18" s="49">
        <v>20</v>
      </c>
      <c r="E18" s="58"/>
      <c r="F18" s="73"/>
      <c r="G18" s="58">
        <f t="shared" si="0"/>
        <v>0</v>
      </c>
      <c r="H18" s="37" t="s">
        <v>37</v>
      </c>
      <c r="I18" s="37" t="s">
        <v>37</v>
      </c>
    </row>
    <row r="19" spans="1:9" ht="12.75">
      <c r="A19" s="56" t="s">
        <v>26</v>
      </c>
      <c r="B19" s="50"/>
      <c r="C19" s="49" t="s">
        <v>62</v>
      </c>
      <c r="D19" s="49">
        <v>3</v>
      </c>
      <c r="E19" s="58"/>
      <c r="F19" s="73"/>
      <c r="G19" s="58">
        <f t="shared" si="0"/>
        <v>0</v>
      </c>
      <c r="H19" s="37" t="s">
        <v>37</v>
      </c>
      <c r="I19" s="37" t="s">
        <v>37</v>
      </c>
    </row>
    <row r="20" spans="1:9" ht="12.75">
      <c r="A20" s="56" t="s">
        <v>29</v>
      </c>
      <c r="B20" s="50"/>
      <c r="C20" s="49" t="s">
        <v>63</v>
      </c>
      <c r="D20" s="49">
        <v>1</v>
      </c>
      <c r="E20" s="58"/>
      <c r="F20" s="73"/>
      <c r="G20" s="58">
        <f t="shared" si="0"/>
        <v>0</v>
      </c>
      <c r="H20" s="37" t="s">
        <v>37</v>
      </c>
      <c r="I20" s="37" t="s">
        <v>37</v>
      </c>
    </row>
    <row r="21" spans="1:9" ht="13.5" thickBot="1">
      <c r="A21" s="33" t="s">
        <v>30</v>
      </c>
      <c r="B21" s="74"/>
      <c r="C21" s="49" t="s">
        <v>64</v>
      </c>
      <c r="D21" s="40">
        <v>1</v>
      </c>
      <c r="E21" s="58"/>
      <c r="F21" s="75"/>
      <c r="G21" s="58">
        <f t="shared" si="0"/>
        <v>0</v>
      </c>
      <c r="H21" s="37" t="s">
        <v>37</v>
      </c>
      <c r="I21" s="37" t="s">
        <v>37</v>
      </c>
    </row>
    <row r="22" spans="1:9" ht="13.5" thickBot="1">
      <c r="A22" s="64"/>
      <c r="B22" s="64"/>
      <c r="C22" s="124" t="s">
        <v>31</v>
      </c>
      <c r="D22" s="124"/>
      <c r="E22" s="124"/>
      <c r="F22" s="125"/>
      <c r="G22" s="65">
        <f>SUM(G10:G21)</f>
        <v>0</v>
      </c>
      <c r="H22" s="64"/>
      <c r="I22" s="66"/>
    </row>
    <row r="23" spans="1:9" ht="13.5" thickBot="1">
      <c r="A23" s="64"/>
      <c r="B23" s="64"/>
      <c r="C23" s="66"/>
      <c r="D23" s="66"/>
      <c r="E23" s="66"/>
      <c r="F23" s="110"/>
      <c r="G23" s="110"/>
      <c r="H23" s="110"/>
      <c r="I23" s="66"/>
    </row>
    <row r="24" spans="1:9" ht="13.5" thickBot="1">
      <c r="A24" s="64"/>
      <c r="B24" s="64"/>
      <c r="C24" s="126" t="s">
        <v>75</v>
      </c>
      <c r="D24" s="126"/>
      <c r="E24" s="126"/>
      <c r="F24" s="127"/>
      <c r="G24" s="68">
        <f>32*G22</f>
        <v>0</v>
      </c>
      <c r="H24" s="64"/>
      <c r="I24" s="66"/>
    </row>
    <row r="25" spans="1:9" ht="12.75">
      <c r="A25" s="69"/>
      <c r="B25" s="69"/>
      <c r="C25" s="70"/>
      <c r="D25" s="70"/>
      <c r="E25" s="70"/>
      <c r="F25" s="71"/>
      <c r="G25" s="72"/>
      <c r="H25" s="69"/>
      <c r="I25" s="59"/>
    </row>
    <row r="26" spans="1:9" ht="12.75">
      <c r="A26" s="69"/>
      <c r="B26" s="69"/>
      <c r="C26" s="69"/>
      <c r="D26" s="69"/>
      <c r="E26" s="70"/>
      <c r="F26" s="72"/>
      <c r="G26" s="72"/>
      <c r="H26" s="69"/>
      <c r="I26" s="59"/>
    </row>
    <row r="27" spans="1:9" ht="12.75">
      <c r="A27" s="109" t="s">
        <v>87</v>
      </c>
      <c r="B27" s="109"/>
      <c r="C27" s="109"/>
      <c r="D27" s="109"/>
      <c r="E27" s="109"/>
      <c r="F27" s="109"/>
      <c r="G27" s="109"/>
      <c r="H27" s="109"/>
      <c r="I27" s="109"/>
    </row>
    <row r="28" spans="1:9" ht="12.75">
      <c r="A28" s="109"/>
      <c r="B28" s="109"/>
      <c r="C28" s="109"/>
      <c r="D28" s="109"/>
      <c r="E28" s="109"/>
      <c r="F28" s="109"/>
      <c r="G28" s="109"/>
      <c r="H28" s="109"/>
      <c r="I28" s="109"/>
    </row>
    <row r="29" spans="1:9" ht="12.75">
      <c r="A29" s="52"/>
      <c r="B29" s="52"/>
      <c r="C29" s="52"/>
      <c r="D29" s="52"/>
      <c r="E29" s="52"/>
      <c r="F29" s="52"/>
      <c r="G29" s="52"/>
      <c r="H29" s="52"/>
      <c r="I29" s="52"/>
    </row>
    <row r="30" spans="1:9" ht="15.75">
      <c r="A30" s="111" t="s">
        <v>81</v>
      </c>
      <c r="B30" s="111"/>
      <c r="C30" s="111"/>
      <c r="D30" s="52"/>
      <c r="E30" s="52"/>
      <c r="F30" s="52"/>
      <c r="G30" s="52"/>
      <c r="H30" s="52"/>
      <c r="I30" s="52"/>
    </row>
    <row r="31" spans="1:9" ht="12.75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21.75" customHeight="1">
      <c r="A32" s="96"/>
      <c r="B32" s="96"/>
      <c r="C32" s="96"/>
      <c r="D32" s="96"/>
      <c r="E32" s="96"/>
      <c r="F32" s="96"/>
      <c r="G32" s="96"/>
      <c r="H32" s="96"/>
      <c r="I32" s="96"/>
    </row>
    <row r="33" spans="1:9" ht="22.5" customHeight="1">
      <c r="A33" s="96"/>
      <c r="B33" s="96"/>
      <c r="C33" s="96"/>
      <c r="D33" s="96"/>
      <c r="E33" s="96"/>
      <c r="F33" s="96"/>
      <c r="G33" s="96"/>
      <c r="H33" s="96"/>
      <c r="I33" s="96"/>
    </row>
    <row r="34" spans="1:9" ht="12.75">
      <c r="A34" s="59"/>
      <c r="B34" s="59"/>
      <c r="C34" s="59"/>
      <c r="D34" s="59"/>
      <c r="E34" s="59"/>
      <c r="F34" s="59"/>
      <c r="G34" s="59"/>
      <c r="H34" s="59"/>
      <c r="I34" s="59"/>
    </row>
    <row r="35" spans="1:9" ht="12.75">
      <c r="A35" s="59"/>
      <c r="B35" s="59"/>
      <c r="C35" s="59"/>
      <c r="D35" s="59"/>
      <c r="E35" s="59"/>
      <c r="F35" s="59"/>
      <c r="G35" s="59"/>
      <c r="H35" s="59"/>
      <c r="I35" s="51"/>
    </row>
    <row r="36" spans="1:9" ht="12.75">
      <c r="A36" s="59"/>
      <c r="B36" s="59"/>
      <c r="C36" s="59"/>
      <c r="D36" s="59"/>
      <c r="E36" s="59"/>
      <c r="F36" s="59"/>
      <c r="G36" s="59"/>
      <c r="H36" s="59"/>
      <c r="I36" s="51"/>
    </row>
    <row r="37" spans="1:9" ht="12.75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2.75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2.75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2.75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2.75">
      <c r="A41" s="59"/>
      <c r="B41" s="59"/>
      <c r="C41" s="59"/>
      <c r="D41" s="107"/>
      <c r="E41" s="107"/>
      <c r="F41" s="107"/>
      <c r="G41" s="107"/>
      <c r="H41" s="107"/>
      <c r="I41" s="59"/>
    </row>
    <row r="42" spans="1:9" ht="12.75">
      <c r="A42" s="59"/>
      <c r="B42" s="59"/>
      <c r="C42" s="59"/>
      <c r="D42" s="108"/>
      <c r="E42" s="107"/>
      <c r="F42" s="107"/>
      <c r="G42" s="107"/>
      <c r="H42" s="107"/>
      <c r="I42" s="59"/>
    </row>
    <row r="43" spans="1:9" ht="12.75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2.75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2.75">
      <c r="A45" s="59"/>
      <c r="B45" s="59"/>
      <c r="C45" s="59"/>
      <c r="D45" s="59"/>
      <c r="E45" s="59"/>
      <c r="F45" s="59"/>
      <c r="G45" s="59"/>
      <c r="H45" s="59"/>
      <c r="I45" s="59"/>
    </row>
  </sheetData>
  <sheetProtection/>
  <mergeCells count="8">
    <mergeCell ref="D41:H41"/>
    <mergeCell ref="D42:H42"/>
    <mergeCell ref="A4:I6"/>
    <mergeCell ref="C22:F22"/>
    <mergeCell ref="F23:H23"/>
    <mergeCell ref="A27:I28"/>
    <mergeCell ref="A30:C30"/>
    <mergeCell ref="C24:F24"/>
  </mergeCells>
  <printOptions horizontalCentered="1"/>
  <pageMargins left="0.5390625" right="0.1968503937007874" top="0.1968503937007874" bottom="0.1968503937007874" header="0.31496062992125984" footer="0.31496062992125984"/>
  <pageSetup horizontalDpi="600" verticalDpi="600" orientation="landscape" paperSize="9" scale="75" r:id="rId1"/>
  <headerFooter differentOddEven="1">
    <oddHeader>&amp;LEZ/ZP/41/2019/AŁ-D&amp;CFORMULARZ ASORTYMENTOWO - CENOWY&amp;RZałącznik nr 2 do SIWZ 
Załącznik nr 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 topLeftCell="A7">
      <selection activeCell="H28" sqref="H28"/>
    </sheetView>
  </sheetViews>
  <sheetFormatPr defaultColWidth="9.140625" defaultRowHeight="12.75"/>
  <cols>
    <col min="1" max="1" width="3.8515625" style="0" customWidth="1"/>
    <col min="2" max="2" width="16.421875" style="0" customWidth="1"/>
    <col min="3" max="3" width="52.140625" style="0" customWidth="1"/>
    <col min="5" max="5" width="12.00390625" style="0" customWidth="1"/>
    <col min="6" max="6" width="6.8515625" style="0" customWidth="1"/>
    <col min="7" max="7" width="12.7109375" style="0" customWidth="1"/>
    <col min="8" max="8" width="14.421875" style="0" customWidth="1"/>
    <col min="9" max="9" width="14.8515625" style="0" customWidth="1"/>
  </cols>
  <sheetData>
    <row r="1" spans="1:9" ht="12.75">
      <c r="A1" s="107" t="s">
        <v>82</v>
      </c>
      <c r="B1" s="107"/>
      <c r="C1" s="107" t="s">
        <v>85</v>
      </c>
      <c r="D1" s="107"/>
      <c r="E1" s="107"/>
      <c r="F1" s="107"/>
      <c r="G1" s="107"/>
      <c r="H1" s="59"/>
      <c r="I1" s="59" t="s">
        <v>83</v>
      </c>
    </row>
    <row r="2" spans="1:9" ht="12.75">
      <c r="A2" s="59"/>
      <c r="B2" s="59"/>
      <c r="C2" s="59"/>
      <c r="D2" s="59"/>
      <c r="E2" s="59"/>
      <c r="F2" s="59"/>
      <c r="G2" s="59"/>
      <c r="H2" s="59"/>
      <c r="I2" s="59" t="s">
        <v>84</v>
      </c>
    </row>
    <row r="3" spans="1:9" ht="12.75" customHeight="1">
      <c r="A3" s="112" t="s">
        <v>77</v>
      </c>
      <c r="B3" s="112"/>
      <c r="C3" s="112"/>
      <c r="D3" s="112"/>
      <c r="E3" s="112"/>
      <c r="F3" s="112"/>
      <c r="G3" s="112"/>
      <c r="H3" s="112"/>
      <c r="I3" s="112"/>
    </row>
    <row r="4" spans="1:9" ht="12.75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12"/>
      <c r="B5" s="112"/>
      <c r="C5" s="112"/>
      <c r="D5" s="112"/>
      <c r="E5" s="112"/>
      <c r="F5" s="112"/>
      <c r="G5" s="112"/>
      <c r="H5" s="112"/>
      <c r="I5" s="112"/>
    </row>
    <row r="6" spans="1:9" ht="12.75">
      <c r="A6" s="112"/>
      <c r="B6" s="112"/>
      <c r="C6" s="112"/>
      <c r="D6" s="112"/>
      <c r="E6" s="112"/>
      <c r="F6" s="112"/>
      <c r="G6" s="112"/>
      <c r="H6" s="112"/>
      <c r="I6" s="112"/>
    </row>
    <row r="7" spans="1:9" ht="12.75">
      <c r="A7" s="112"/>
      <c r="B7" s="112"/>
      <c r="C7" s="112"/>
      <c r="D7" s="112"/>
      <c r="E7" s="112"/>
      <c r="F7" s="112"/>
      <c r="G7" s="112"/>
      <c r="H7" s="112"/>
      <c r="I7" s="112"/>
    </row>
    <row r="8" spans="1:9" ht="12.75">
      <c r="A8" s="90"/>
      <c r="B8" s="91"/>
      <c r="C8" s="90"/>
      <c r="D8" s="90"/>
      <c r="E8" s="92"/>
      <c r="F8" s="92"/>
      <c r="G8" s="93"/>
      <c r="H8" s="59"/>
      <c r="I8" s="59"/>
    </row>
    <row r="9" spans="1:9" ht="87.75" customHeight="1">
      <c r="A9" s="76" t="s">
        <v>44</v>
      </c>
      <c r="B9" s="76" t="s">
        <v>0</v>
      </c>
      <c r="C9" s="76" t="s">
        <v>27</v>
      </c>
      <c r="D9" s="76" t="s">
        <v>38</v>
      </c>
      <c r="E9" s="77" t="s">
        <v>28</v>
      </c>
      <c r="F9" s="77" t="s">
        <v>74</v>
      </c>
      <c r="G9" s="77" t="s">
        <v>16</v>
      </c>
      <c r="H9" s="32" t="s">
        <v>79</v>
      </c>
      <c r="I9" s="32" t="s">
        <v>80</v>
      </c>
    </row>
    <row r="10" spans="1:9" ht="12.75">
      <c r="A10" s="78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53">
        <v>8</v>
      </c>
      <c r="I10" s="53">
        <v>9</v>
      </c>
    </row>
    <row r="11" spans="1:9" ht="99">
      <c r="A11" s="79" t="s">
        <v>17</v>
      </c>
      <c r="B11" s="80"/>
      <c r="C11" s="49" t="s">
        <v>65</v>
      </c>
      <c r="D11" s="76">
        <v>1040</v>
      </c>
      <c r="E11" s="57"/>
      <c r="F11" s="81"/>
      <c r="G11" s="36">
        <f>D11*E11</f>
        <v>0</v>
      </c>
      <c r="H11" s="37" t="s">
        <v>37</v>
      </c>
      <c r="I11" s="37" t="s">
        <v>37</v>
      </c>
    </row>
    <row r="12" spans="1:9" ht="99">
      <c r="A12" s="79" t="s">
        <v>18</v>
      </c>
      <c r="B12" s="80"/>
      <c r="C12" s="49" t="s">
        <v>66</v>
      </c>
      <c r="D12" s="76">
        <v>55</v>
      </c>
      <c r="E12" s="57"/>
      <c r="F12" s="81"/>
      <c r="G12" s="36">
        <f aca="true" t="shared" si="0" ref="G12:G25">D12*E12</f>
        <v>0</v>
      </c>
      <c r="H12" s="37" t="s">
        <v>37</v>
      </c>
      <c r="I12" s="37" t="s">
        <v>37</v>
      </c>
    </row>
    <row r="13" spans="1:9" ht="12.75">
      <c r="A13" s="79" t="s">
        <v>19</v>
      </c>
      <c r="B13" s="80"/>
      <c r="C13" s="49" t="s">
        <v>67</v>
      </c>
      <c r="D13" s="76">
        <v>365</v>
      </c>
      <c r="E13" s="57"/>
      <c r="F13" s="81"/>
      <c r="G13" s="36">
        <f t="shared" si="0"/>
        <v>0</v>
      </c>
      <c r="H13" s="37" t="s">
        <v>37</v>
      </c>
      <c r="I13" s="37" t="s">
        <v>37</v>
      </c>
    </row>
    <row r="14" spans="1:9" ht="12.75">
      <c r="A14" s="79" t="s">
        <v>20</v>
      </c>
      <c r="B14" s="80"/>
      <c r="C14" s="49" t="s">
        <v>56</v>
      </c>
      <c r="D14" s="76">
        <v>365</v>
      </c>
      <c r="E14" s="57"/>
      <c r="F14" s="81"/>
      <c r="G14" s="36">
        <f t="shared" si="0"/>
        <v>0</v>
      </c>
      <c r="H14" s="37" t="s">
        <v>37</v>
      </c>
      <c r="I14" s="37" t="s">
        <v>37</v>
      </c>
    </row>
    <row r="15" spans="1:9" ht="12.75">
      <c r="A15" s="79" t="s">
        <v>21</v>
      </c>
      <c r="B15" s="80"/>
      <c r="C15" s="49" t="s">
        <v>57</v>
      </c>
      <c r="D15" s="76">
        <v>2</v>
      </c>
      <c r="E15" s="57"/>
      <c r="F15" s="81"/>
      <c r="G15" s="36">
        <f t="shared" si="0"/>
        <v>0</v>
      </c>
      <c r="H15" s="37" t="s">
        <v>37</v>
      </c>
      <c r="I15" s="37" t="s">
        <v>37</v>
      </c>
    </row>
    <row r="16" spans="1:9" ht="12.75">
      <c r="A16" s="79" t="s">
        <v>22</v>
      </c>
      <c r="B16" s="80"/>
      <c r="C16" s="49" t="s">
        <v>68</v>
      </c>
      <c r="D16" s="76">
        <v>2</v>
      </c>
      <c r="E16" s="57"/>
      <c r="F16" s="81"/>
      <c r="G16" s="36">
        <f t="shared" si="0"/>
        <v>0</v>
      </c>
      <c r="H16" s="37" t="s">
        <v>37</v>
      </c>
      <c r="I16" s="37" t="s">
        <v>37</v>
      </c>
    </row>
    <row r="17" spans="1:9" ht="12.75">
      <c r="A17" s="79" t="s">
        <v>23</v>
      </c>
      <c r="B17" s="80"/>
      <c r="C17" s="49" t="s">
        <v>2</v>
      </c>
      <c r="D17" s="76">
        <v>208</v>
      </c>
      <c r="E17" s="57"/>
      <c r="F17" s="81"/>
      <c r="G17" s="36">
        <f t="shared" si="0"/>
        <v>0</v>
      </c>
      <c r="H17" s="37" t="s">
        <v>37</v>
      </c>
      <c r="I17" s="37" t="s">
        <v>37</v>
      </c>
    </row>
    <row r="18" spans="1:9" ht="13.5">
      <c r="A18" s="79" t="s">
        <v>24</v>
      </c>
      <c r="B18" s="80"/>
      <c r="C18" s="49" t="s">
        <v>60</v>
      </c>
      <c r="D18" s="76">
        <v>20</v>
      </c>
      <c r="E18" s="57"/>
      <c r="F18" s="81"/>
      <c r="G18" s="36">
        <f t="shared" si="0"/>
        <v>0</v>
      </c>
      <c r="H18" s="37" t="s">
        <v>37</v>
      </c>
      <c r="I18" s="37" t="s">
        <v>37</v>
      </c>
    </row>
    <row r="19" spans="1:9" ht="13.5">
      <c r="A19" s="79" t="s">
        <v>25</v>
      </c>
      <c r="B19" s="63"/>
      <c r="C19" s="49" t="s">
        <v>69</v>
      </c>
      <c r="D19" s="76">
        <v>20</v>
      </c>
      <c r="E19" s="57"/>
      <c r="F19" s="81"/>
      <c r="G19" s="36">
        <f t="shared" si="0"/>
        <v>0</v>
      </c>
      <c r="H19" s="37" t="s">
        <v>37</v>
      </c>
      <c r="I19" s="37" t="s">
        <v>37</v>
      </c>
    </row>
    <row r="20" spans="1:9" ht="13.5">
      <c r="A20" s="79" t="s">
        <v>26</v>
      </c>
      <c r="B20" s="80"/>
      <c r="C20" s="49" t="s">
        <v>61</v>
      </c>
      <c r="D20" s="76">
        <v>20</v>
      </c>
      <c r="E20" s="57"/>
      <c r="F20" s="81"/>
      <c r="G20" s="36">
        <f t="shared" si="0"/>
        <v>0</v>
      </c>
      <c r="H20" s="37" t="s">
        <v>37</v>
      </c>
      <c r="I20" s="37" t="s">
        <v>37</v>
      </c>
    </row>
    <row r="21" spans="1:9" ht="12.75">
      <c r="A21" s="79" t="s">
        <v>29</v>
      </c>
      <c r="B21" s="80"/>
      <c r="C21" s="49" t="s">
        <v>70</v>
      </c>
      <c r="D21" s="76">
        <v>1</v>
      </c>
      <c r="E21" s="57"/>
      <c r="F21" s="81"/>
      <c r="G21" s="36">
        <f t="shared" si="0"/>
        <v>0</v>
      </c>
      <c r="H21" s="37" t="s">
        <v>37</v>
      </c>
      <c r="I21" s="37" t="s">
        <v>37</v>
      </c>
    </row>
    <row r="22" spans="1:9" ht="12.75">
      <c r="A22" s="79" t="s">
        <v>30</v>
      </c>
      <c r="B22" s="80"/>
      <c r="C22" s="49" t="s">
        <v>71</v>
      </c>
      <c r="D22" s="76">
        <v>1</v>
      </c>
      <c r="E22" s="57"/>
      <c r="F22" s="81"/>
      <c r="G22" s="36">
        <f t="shared" si="0"/>
        <v>0</v>
      </c>
      <c r="H22" s="37" t="s">
        <v>37</v>
      </c>
      <c r="I22" s="37" t="s">
        <v>37</v>
      </c>
    </row>
    <row r="23" spans="1:9" ht="12.75">
      <c r="A23" s="82" t="s">
        <v>36</v>
      </c>
      <c r="B23" s="83"/>
      <c r="C23" s="84" t="s">
        <v>62</v>
      </c>
      <c r="D23" s="85">
        <v>3</v>
      </c>
      <c r="E23" s="57"/>
      <c r="F23" s="86"/>
      <c r="G23" s="36">
        <f t="shared" si="0"/>
        <v>0</v>
      </c>
      <c r="H23" s="37" t="s">
        <v>37</v>
      </c>
      <c r="I23" s="37" t="s">
        <v>37</v>
      </c>
    </row>
    <row r="24" spans="1:9" ht="12.75">
      <c r="A24" s="79" t="s">
        <v>50</v>
      </c>
      <c r="B24" s="80"/>
      <c r="C24" s="49" t="s">
        <v>72</v>
      </c>
      <c r="D24" s="40">
        <v>1</v>
      </c>
      <c r="E24" s="57"/>
      <c r="F24" s="86"/>
      <c r="G24" s="36">
        <f t="shared" si="0"/>
        <v>0</v>
      </c>
      <c r="H24" s="37" t="s">
        <v>37</v>
      </c>
      <c r="I24" s="37" t="s">
        <v>37</v>
      </c>
    </row>
    <row r="25" spans="1:9" ht="13.5" thickBot="1">
      <c r="A25" s="79" t="s">
        <v>51</v>
      </c>
      <c r="B25" s="80"/>
      <c r="C25" s="49" t="s">
        <v>73</v>
      </c>
      <c r="D25" s="40">
        <v>1</v>
      </c>
      <c r="E25" s="57"/>
      <c r="F25" s="86"/>
      <c r="G25" s="36">
        <f t="shared" si="0"/>
        <v>0</v>
      </c>
      <c r="H25" s="37" t="s">
        <v>37</v>
      </c>
      <c r="I25" s="37" t="s">
        <v>37</v>
      </c>
    </row>
    <row r="26" spans="1:9" ht="13.5" thickBot="1">
      <c r="A26" s="124" t="s">
        <v>31</v>
      </c>
      <c r="B26" s="124"/>
      <c r="C26" s="124"/>
      <c r="D26" s="124"/>
      <c r="E26" s="124"/>
      <c r="F26" s="125"/>
      <c r="G26" s="94">
        <f>SUM(G11:G25)</f>
        <v>0</v>
      </c>
      <c r="H26" s="66"/>
      <c r="I26" s="66"/>
    </row>
    <row r="27" spans="1:9" ht="13.5" thickBot="1">
      <c r="A27" s="87"/>
      <c r="B27" s="87"/>
      <c r="C27" s="87"/>
      <c r="D27" s="87"/>
      <c r="E27" s="88"/>
      <c r="F27" s="89"/>
      <c r="G27" s="88"/>
      <c r="H27" s="66"/>
      <c r="I27" s="66"/>
    </row>
    <row r="28" spans="1:9" ht="13.5" thickBot="1">
      <c r="A28" s="126" t="s">
        <v>76</v>
      </c>
      <c r="B28" s="126"/>
      <c r="C28" s="126"/>
      <c r="D28" s="126"/>
      <c r="E28" s="126"/>
      <c r="F28" s="127"/>
      <c r="G28" s="65">
        <f>4*G26</f>
        <v>0</v>
      </c>
      <c r="H28" s="67"/>
      <c r="I28" s="66"/>
    </row>
    <row r="29" spans="1:9" ht="12.75">
      <c r="A29" s="59"/>
      <c r="B29" s="59"/>
      <c r="C29" s="59"/>
      <c r="D29" s="59"/>
      <c r="E29" s="59"/>
      <c r="F29" s="59"/>
      <c r="G29" s="59"/>
      <c r="H29" s="59"/>
      <c r="I29" s="59"/>
    </row>
    <row r="30" spans="1:9" ht="15.75" customHeight="1">
      <c r="A30" s="59"/>
      <c r="B30" s="59"/>
      <c r="C30" s="59"/>
      <c r="D30" s="59"/>
      <c r="E30" s="59"/>
      <c r="F30" s="59"/>
      <c r="G30" s="59"/>
      <c r="H30" s="59"/>
      <c r="I30" s="59"/>
    </row>
    <row r="31" spans="1:9" ht="12.75">
      <c r="A31" s="109" t="s">
        <v>88</v>
      </c>
      <c r="B31" s="109"/>
      <c r="C31" s="109"/>
      <c r="D31" s="109"/>
      <c r="E31" s="109"/>
      <c r="F31" s="109"/>
      <c r="G31" s="109"/>
      <c r="H31" s="109"/>
      <c r="I31" s="109"/>
    </row>
    <row r="32" spans="1:9" ht="12.75">
      <c r="A32" s="109"/>
      <c r="B32" s="109"/>
      <c r="C32" s="109"/>
      <c r="D32" s="109"/>
      <c r="E32" s="109"/>
      <c r="F32" s="109"/>
      <c r="G32" s="109"/>
      <c r="H32" s="109"/>
      <c r="I32" s="109"/>
    </row>
    <row r="33" spans="1:9" ht="12.75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15.75">
      <c r="A34" s="113" t="s">
        <v>86</v>
      </c>
      <c r="B34" s="113"/>
      <c r="C34" s="113"/>
      <c r="D34" s="52"/>
      <c r="E34" s="52"/>
      <c r="F34" s="52"/>
      <c r="G34" s="52"/>
      <c r="H34" s="52"/>
      <c r="I34" s="52"/>
    </row>
    <row r="35" spans="1:9" ht="12.75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2.75">
      <c r="A37" s="59"/>
      <c r="B37" s="59"/>
      <c r="C37" s="59"/>
      <c r="D37" s="107"/>
      <c r="E37" s="107"/>
      <c r="F37" s="107"/>
      <c r="G37" s="107"/>
      <c r="H37" s="107"/>
      <c r="I37" s="59"/>
    </row>
    <row r="38" spans="1:9" ht="12.75">
      <c r="A38" s="59"/>
      <c r="B38" s="59"/>
      <c r="C38" s="59"/>
      <c r="D38" s="108"/>
      <c r="E38" s="107"/>
      <c r="F38" s="107"/>
      <c r="G38" s="107"/>
      <c r="H38" s="107"/>
      <c r="I38" s="59"/>
    </row>
  </sheetData>
  <sheetProtection/>
  <mergeCells count="9">
    <mergeCell ref="A1:B1"/>
    <mergeCell ref="C1:G1"/>
    <mergeCell ref="D37:H37"/>
    <mergeCell ref="D38:H38"/>
    <mergeCell ref="A3:I7"/>
    <mergeCell ref="A26:F26"/>
    <mergeCell ref="A31:I32"/>
    <mergeCell ref="A34:C34"/>
    <mergeCell ref="A28:F2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">
      <selection activeCell="F26" sqref="F26"/>
    </sheetView>
  </sheetViews>
  <sheetFormatPr defaultColWidth="9.140625" defaultRowHeight="12.75"/>
  <cols>
    <col min="1" max="1" width="5.421875" style="0" customWidth="1"/>
    <col min="2" max="2" width="12.7109375" style="0" customWidth="1"/>
    <col min="3" max="3" width="41.7109375" style="0" customWidth="1"/>
    <col min="6" max="6" width="15.421875" style="0" customWidth="1"/>
    <col min="7" max="7" width="13.28125" style="0" customWidth="1"/>
    <col min="8" max="8" width="16.00390625" style="0" customWidth="1"/>
    <col min="9" max="9" width="15.140625" style="0" customWidth="1"/>
  </cols>
  <sheetData>
    <row r="1" spans="1:2" ht="12.75">
      <c r="A1" s="114"/>
      <c r="B1" s="114"/>
    </row>
    <row r="2" spans="1:9" ht="15" customHeight="1">
      <c r="A2" s="115" t="s">
        <v>39</v>
      </c>
      <c r="B2" s="115"/>
      <c r="C2" s="115"/>
      <c r="D2" s="115"/>
      <c r="E2" s="115"/>
      <c r="F2" s="115"/>
      <c r="G2" s="115"/>
      <c r="H2" s="115"/>
      <c r="I2" s="115"/>
    </row>
    <row r="3" spans="1:9" ht="12.75">
      <c r="A3" s="115"/>
      <c r="B3" s="115"/>
      <c r="C3" s="115"/>
      <c r="D3" s="115"/>
      <c r="E3" s="115"/>
      <c r="F3" s="115"/>
      <c r="G3" s="115"/>
      <c r="H3" s="115"/>
      <c r="I3" s="115"/>
    </row>
    <row r="4" spans="1:9" ht="1.5" customHeight="1">
      <c r="A4" s="115"/>
      <c r="B4" s="115"/>
      <c r="C4" s="115"/>
      <c r="D4" s="115"/>
      <c r="E4" s="115"/>
      <c r="F4" s="115"/>
      <c r="G4" s="115"/>
      <c r="H4" s="115"/>
      <c r="I4" s="115"/>
    </row>
    <row r="5" spans="1:9" ht="14.25" customHeight="1" hidden="1">
      <c r="A5" s="115"/>
      <c r="B5" s="115"/>
      <c r="C5" s="115"/>
      <c r="D5" s="115"/>
      <c r="E5" s="115"/>
      <c r="F5" s="115"/>
      <c r="G5" s="115"/>
      <c r="H5" s="115"/>
      <c r="I5" s="115"/>
    </row>
    <row r="6" spans="1:9" ht="12.75">
      <c r="A6" s="12"/>
      <c r="B6" s="13"/>
      <c r="C6" s="12"/>
      <c r="D6" s="12"/>
      <c r="E6" s="15"/>
      <c r="F6" s="15"/>
      <c r="G6" s="14"/>
      <c r="H6" s="9"/>
      <c r="I6" s="9"/>
    </row>
    <row r="7" spans="1:9" ht="90" customHeight="1">
      <c r="A7" s="43" t="s">
        <v>44</v>
      </c>
      <c r="B7" s="43" t="s">
        <v>0</v>
      </c>
      <c r="C7" s="43" t="s">
        <v>27</v>
      </c>
      <c r="D7" s="43" t="s">
        <v>38</v>
      </c>
      <c r="E7" s="97" t="s">
        <v>1</v>
      </c>
      <c r="F7" s="98" t="s">
        <v>28</v>
      </c>
      <c r="G7" s="98" t="s">
        <v>16</v>
      </c>
      <c r="H7" s="32" t="s">
        <v>79</v>
      </c>
      <c r="I7" s="32" t="s">
        <v>80</v>
      </c>
    </row>
    <row r="8" spans="1:9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53">
        <v>8</v>
      </c>
      <c r="I8" s="53">
        <v>9</v>
      </c>
    </row>
    <row r="9" spans="1:9" ht="52.5" customHeight="1">
      <c r="A9" s="41" t="s">
        <v>17</v>
      </c>
      <c r="B9" s="41"/>
      <c r="C9" s="42" t="s">
        <v>40</v>
      </c>
      <c r="D9" s="43">
        <v>204</v>
      </c>
      <c r="E9" s="44"/>
      <c r="F9" s="45"/>
      <c r="G9" s="36">
        <f>D9*F9</f>
        <v>0</v>
      </c>
      <c r="H9" s="37" t="s">
        <v>37</v>
      </c>
      <c r="I9" s="37" t="s">
        <v>37</v>
      </c>
    </row>
    <row r="10" spans="1:9" ht="61.5" customHeight="1">
      <c r="A10" s="41" t="s">
        <v>18</v>
      </c>
      <c r="B10" s="41"/>
      <c r="C10" s="42" t="s">
        <v>5</v>
      </c>
      <c r="D10" s="43">
        <v>204</v>
      </c>
      <c r="E10" s="44"/>
      <c r="F10" s="45"/>
      <c r="G10" s="36">
        <f aca="true" t="shared" si="0" ref="G10:G21">D10*F10</f>
        <v>0</v>
      </c>
      <c r="H10" s="37" t="s">
        <v>37</v>
      </c>
      <c r="I10" s="37" t="s">
        <v>37</v>
      </c>
    </row>
    <row r="11" spans="1:9" ht="61.5" customHeight="1">
      <c r="A11" s="41" t="s">
        <v>19</v>
      </c>
      <c r="B11" s="41"/>
      <c r="C11" s="42" t="s">
        <v>43</v>
      </c>
      <c r="D11" s="43">
        <v>1220</v>
      </c>
      <c r="E11" s="44"/>
      <c r="F11" s="45"/>
      <c r="G11" s="36">
        <f t="shared" si="0"/>
        <v>0</v>
      </c>
      <c r="H11" s="37" t="s">
        <v>37</v>
      </c>
      <c r="I11" s="37" t="s">
        <v>37</v>
      </c>
    </row>
    <row r="12" spans="1:9" ht="61.5" customHeight="1">
      <c r="A12" s="41" t="s">
        <v>20</v>
      </c>
      <c r="B12" s="41"/>
      <c r="C12" s="42" t="s">
        <v>42</v>
      </c>
      <c r="D12" s="43">
        <v>620</v>
      </c>
      <c r="E12" s="44"/>
      <c r="F12" s="45"/>
      <c r="G12" s="36">
        <f t="shared" si="0"/>
        <v>0</v>
      </c>
      <c r="H12" s="37" t="s">
        <v>37</v>
      </c>
      <c r="I12" s="37" t="s">
        <v>37</v>
      </c>
    </row>
    <row r="13" spans="1:9" ht="34.5" customHeight="1">
      <c r="A13" s="41" t="s">
        <v>21</v>
      </c>
      <c r="B13" s="41"/>
      <c r="C13" s="43" t="s">
        <v>6</v>
      </c>
      <c r="D13" s="43">
        <v>730</v>
      </c>
      <c r="E13" s="44"/>
      <c r="F13" s="45"/>
      <c r="G13" s="36">
        <f t="shared" si="0"/>
        <v>0</v>
      </c>
      <c r="H13" s="37" t="s">
        <v>37</v>
      </c>
      <c r="I13" s="37" t="s">
        <v>37</v>
      </c>
    </row>
    <row r="14" spans="1:9" ht="15.75" customHeight="1">
      <c r="A14" s="41" t="s">
        <v>22</v>
      </c>
      <c r="B14" s="41"/>
      <c r="C14" s="43" t="s">
        <v>7</v>
      </c>
      <c r="D14" s="43">
        <v>10</v>
      </c>
      <c r="E14" s="44"/>
      <c r="F14" s="45"/>
      <c r="G14" s="36">
        <f t="shared" si="0"/>
        <v>0</v>
      </c>
      <c r="H14" s="37" t="s">
        <v>37</v>
      </c>
      <c r="I14" s="37" t="s">
        <v>37</v>
      </c>
    </row>
    <row r="15" spans="1:9" ht="12.75">
      <c r="A15" s="41" t="s">
        <v>23</v>
      </c>
      <c r="B15" s="41"/>
      <c r="C15" s="43" t="s">
        <v>8</v>
      </c>
      <c r="D15" s="43">
        <v>2920</v>
      </c>
      <c r="E15" s="44"/>
      <c r="F15" s="45"/>
      <c r="G15" s="36">
        <f t="shared" si="0"/>
        <v>0</v>
      </c>
      <c r="H15" s="37" t="s">
        <v>37</v>
      </c>
      <c r="I15" s="37" t="s">
        <v>37</v>
      </c>
    </row>
    <row r="16" spans="1:9" ht="12.75">
      <c r="A16" s="41" t="s">
        <v>24</v>
      </c>
      <c r="B16" s="41"/>
      <c r="C16" s="43" t="s">
        <v>9</v>
      </c>
      <c r="D16" s="43">
        <v>4</v>
      </c>
      <c r="E16" s="44"/>
      <c r="F16" s="45"/>
      <c r="G16" s="36">
        <f t="shared" si="0"/>
        <v>0</v>
      </c>
      <c r="H16" s="37" t="s">
        <v>37</v>
      </c>
      <c r="I16" s="37" t="s">
        <v>37</v>
      </c>
    </row>
    <row r="17" spans="1:9" ht="24">
      <c r="A17" s="41" t="s">
        <v>25</v>
      </c>
      <c r="B17" s="41"/>
      <c r="C17" s="43" t="s">
        <v>2</v>
      </c>
      <c r="D17" s="43">
        <v>416</v>
      </c>
      <c r="E17" s="44"/>
      <c r="F17" s="45"/>
      <c r="G17" s="36">
        <f t="shared" si="0"/>
        <v>0</v>
      </c>
      <c r="H17" s="37" t="s">
        <v>37</v>
      </c>
      <c r="I17" s="37" t="s">
        <v>37</v>
      </c>
    </row>
    <row r="18" spans="1:9" ht="12.75">
      <c r="A18" s="41" t="s">
        <v>26</v>
      </c>
      <c r="B18" s="41"/>
      <c r="C18" s="43" t="s">
        <v>3</v>
      </c>
      <c r="D18" s="43">
        <v>40</v>
      </c>
      <c r="E18" s="44"/>
      <c r="F18" s="45"/>
      <c r="G18" s="36">
        <f t="shared" si="0"/>
        <v>0</v>
      </c>
      <c r="H18" s="37" t="s">
        <v>37</v>
      </c>
      <c r="I18" s="37" t="s">
        <v>37</v>
      </c>
    </row>
    <row r="19" spans="1:9" ht="12.75">
      <c r="A19" s="41" t="s">
        <v>29</v>
      </c>
      <c r="B19" s="41"/>
      <c r="C19" s="43" t="s">
        <v>4</v>
      </c>
      <c r="D19" s="43">
        <v>40</v>
      </c>
      <c r="E19" s="44"/>
      <c r="F19" s="45"/>
      <c r="G19" s="36">
        <f t="shared" si="0"/>
        <v>0</v>
      </c>
      <c r="H19" s="37" t="s">
        <v>37</v>
      </c>
      <c r="I19" s="37" t="s">
        <v>37</v>
      </c>
    </row>
    <row r="20" spans="1:9" ht="12.75">
      <c r="A20" s="41" t="s">
        <v>30</v>
      </c>
      <c r="B20" s="46"/>
      <c r="C20" s="47" t="s">
        <v>10</v>
      </c>
      <c r="D20" s="47">
        <v>6</v>
      </c>
      <c r="E20" s="44"/>
      <c r="F20" s="48"/>
      <c r="G20" s="36">
        <f t="shared" si="0"/>
        <v>0</v>
      </c>
      <c r="H20" s="37" t="s">
        <v>37</v>
      </c>
      <c r="I20" s="37" t="s">
        <v>37</v>
      </c>
    </row>
    <row r="21" spans="1:9" ht="18" customHeight="1" thickBot="1">
      <c r="A21" s="41" t="s">
        <v>36</v>
      </c>
      <c r="B21" s="43"/>
      <c r="C21" s="49" t="s">
        <v>35</v>
      </c>
      <c r="D21" s="32">
        <v>2</v>
      </c>
      <c r="E21" s="44"/>
      <c r="F21" s="95"/>
      <c r="G21" s="36">
        <f t="shared" si="0"/>
        <v>0</v>
      </c>
      <c r="H21" s="37" t="s">
        <v>37</v>
      </c>
      <c r="I21" s="37" t="s">
        <v>37</v>
      </c>
    </row>
    <row r="22" spans="1:9" ht="13.5" thickBot="1">
      <c r="A22" s="117" t="s">
        <v>31</v>
      </c>
      <c r="B22" s="117"/>
      <c r="C22" s="117"/>
      <c r="D22" s="117"/>
      <c r="E22" s="117"/>
      <c r="F22" s="118"/>
      <c r="G22" s="99">
        <f>SUM(G9:G21)</f>
        <v>0</v>
      </c>
      <c r="H22" s="100"/>
      <c r="I22" s="100"/>
    </row>
    <row r="23" spans="1:9" ht="12.75" customHeight="1">
      <c r="A23" s="17"/>
      <c r="B23" s="17"/>
      <c r="C23" s="18"/>
      <c r="D23" s="29"/>
      <c r="E23" s="29"/>
      <c r="F23" s="29"/>
      <c r="G23" s="29"/>
      <c r="H23" s="9"/>
      <c r="I23" s="9"/>
    </row>
    <row r="24" spans="1:9" ht="19.5" customHeight="1" thickBot="1">
      <c r="A24" s="17"/>
      <c r="B24" s="17"/>
      <c r="F24" s="16"/>
      <c r="G24" s="19"/>
      <c r="H24" s="9"/>
      <c r="I24" s="9"/>
    </row>
    <row r="25" spans="1:9" ht="16.5" customHeight="1" thickBot="1">
      <c r="A25" s="17"/>
      <c r="B25" s="17"/>
      <c r="C25" s="119" t="s">
        <v>41</v>
      </c>
      <c r="D25" s="119"/>
      <c r="E25" s="120"/>
      <c r="F25" s="28">
        <f>12*G22</f>
        <v>0</v>
      </c>
      <c r="G25" s="19"/>
      <c r="H25" s="9"/>
      <c r="I25" s="9"/>
    </row>
    <row r="26" spans="1:7" ht="13.5" customHeight="1">
      <c r="A26" s="20"/>
      <c r="B26" s="20"/>
      <c r="C26" s="21"/>
      <c r="D26" s="21"/>
      <c r="E26" s="22"/>
      <c r="F26" s="23"/>
      <c r="G26" s="22"/>
    </row>
    <row r="28" spans="1:9" ht="14.25">
      <c r="A28" s="7"/>
      <c r="B28" s="10"/>
      <c r="C28" s="10"/>
      <c r="D28" s="8"/>
      <c r="E28" s="11"/>
      <c r="F28" s="11"/>
      <c r="G28" s="11"/>
      <c r="H28" s="9"/>
      <c r="I28" s="9"/>
    </row>
    <row r="29" spans="1:9" ht="14.25">
      <c r="A29" s="7"/>
      <c r="B29" s="10"/>
      <c r="C29" s="10"/>
      <c r="I29" s="9"/>
    </row>
    <row r="33" spans="4:8" ht="12.75">
      <c r="D33" s="114"/>
      <c r="E33" s="114"/>
      <c r="F33" s="114"/>
      <c r="G33" s="114"/>
      <c r="H33" s="114"/>
    </row>
    <row r="34" spans="4:8" ht="12.75">
      <c r="D34" s="116"/>
      <c r="E34" s="114"/>
      <c r="F34" s="114"/>
      <c r="G34" s="114"/>
      <c r="H34" s="114"/>
    </row>
  </sheetData>
  <sheetProtection/>
  <mergeCells count="6">
    <mergeCell ref="A1:B1"/>
    <mergeCell ref="A2:I5"/>
    <mergeCell ref="D33:H33"/>
    <mergeCell ref="D34:H34"/>
    <mergeCell ref="A22:F22"/>
    <mergeCell ref="C25:E25"/>
  </mergeCells>
  <printOptions/>
  <pageMargins left="0.75" right="0.75" top="0.96" bottom="0.18" header="0.18" footer="0.5"/>
  <pageSetup horizontalDpi="600" verticalDpi="600" orientation="landscape" paperSize="9" scale="82" r:id="rId1"/>
  <headerFooter alignWithMargins="0">
    <oddHeader>&amp;L&amp;"Arial,Pogrubiony"EZ/ZP/41/2019/AŁ-D&amp;C&amp;"Arial,Pogrubiony"FORMULARZ ASORTYMENTOWO - CENOWY&amp;R&amp;"Arial,Pogrubiony"Załącznik nr 2 do SIWZ
Załącznik nr ... do umowy</oddHeader>
    <oddFooter>&amp;CStrona &amp;P</oddFooter>
  </headerFooter>
  <rowBreaks count="1" manualBreakCount="1">
    <brk id="1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3">
      <selection activeCell="H35" sqref="H35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3" width="36.00390625" style="0" customWidth="1"/>
    <col min="4" max="4" width="8.00390625" style="0" customWidth="1"/>
    <col min="5" max="5" width="7.8515625" style="0" customWidth="1"/>
    <col min="6" max="6" width="13.140625" style="0" customWidth="1"/>
    <col min="7" max="7" width="12.57421875" style="0" customWidth="1"/>
    <col min="8" max="8" width="14.421875" style="0" customWidth="1"/>
    <col min="9" max="9" width="13.8515625" style="0" customWidth="1"/>
  </cols>
  <sheetData>
    <row r="2" spans="1:9" ht="12.75" customHeight="1">
      <c r="A2" s="121" t="s">
        <v>45</v>
      </c>
      <c r="B2" s="121"/>
      <c r="C2" s="121"/>
      <c r="D2" s="121"/>
      <c r="E2" s="121"/>
      <c r="F2" s="121"/>
      <c r="G2" s="121"/>
      <c r="H2" s="121"/>
      <c r="I2" s="121"/>
    </row>
    <row r="3" spans="1:9" ht="9.75" customHeight="1">
      <c r="A3" s="121"/>
      <c r="B3" s="121"/>
      <c r="C3" s="121"/>
      <c r="D3" s="121"/>
      <c r="E3" s="121"/>
      <c r="F3" s="121"/>
      <c r="G3" s="121"/>
      <c r="H3" s="121"/>
      <c r="I3" s="121"/>
    </row>
    <row r="4" spans="1:9" ht="3.75" customHeight="1" hidden="1">
      <c r="A4" s="121"/>
      <c r="B4" s="121"/>
      <c r="C4" s="121"/>
      <c r="D4" s="121"/>
      <c r="E4" s="121"/>
      <c r="F4" s="121"/>
      <c r="G4" s="121"/>
      <c r="H4" s="121"/>
      <c r="I4" s="121"/>
    </row>
    <row r="5" spans="1:9" ht="12.75" hidden="1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2.75" hidden="1">
      <c r="A6" s="121"/>
      <c r="B6" s="121"/>
      <c r="C6" s="121"/>
      <c r="D6" s="121"/>
      <c r="E6" s="121"/>
      <c r="F6" s="121"/>
      <c r="G6" s="121"/>
      <c r="H6" s="121"/>
      <c r="I6" s="121"/>
    </row>
    <row r="7" spans="1:7" ht="12.75">
      <c r="A7" s="3"/>
      <c r="B7" s="4"/>
      <c r="C7" s="3"/>
      <c r="D7" s="3"/>
      <c r="E7" s="6"/>
      <c r="F7" s="6"/>
      <c r="G7" s="5"/>
    </row>
    <row r="8" spans="1:9" ht="102" customHeight="1">
      <c r="A8" s="31" t="s">
        <v>44</v>
      </c>
      <c r="B8" s="31" t="s">
        <v>0</v>
      </c>
      <c r="C8" s="31" t="s">
        <v>27</v>
      </c>
      <c r="D8" s="31" t="s">
        <v>38</v>
      </c>
      <c r="E8" s="101" t="s">
        <v>1</v>
      </c>
      <c r="F8" s="102" t="s">
        <v>28</v>
      </c>
      <c r="G8" s="102" t="s">
        <v>16</v>
      </c>
      <c r="H8" s="32" t="s">
        <v>79</v>
      </c>
      <c r="I8" s="32" t="s">
        <v>80</v>
      </c>
    </row>
    <row r="9" spans="1:9" ht="14.25" customHeight="1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53">
        <v>8</v>
      </c>
      <c r="I9" s="53">
        <v>9</v>
      </c>
    </row>
    <row r="10" spans="1:9" ht="64.5" customHeight="1">
      <c r="A10" s="33" t="s">
        <v>17</v>
      </c>
      <c r="B10" s="33"/>
      <c r="C10" s="40" t="s">
        <v>52</v>
      </c>
      <c r="D10" s="31">
        <v>248</v>
      </c>
      <c r="E10" s="34"/>
      <c r="F10" s="35"/>
      <c r="G10" s="36">
        <f>D10*F10</f>
        <v>0</v>
      </c>
      <c r="H10" s="37" t="s">
        <v>37</v>
      </c>
      <c r="I10" s="37" t="s">
        <v>37</v>
      </c>
    </row>
    <row r="11" spans="1:9" ht="63" customHeight="1">
      <c r="A11" s="33" t="s">
        <v>18</v>
      </c>
      <c r="B11" s="33"/>
      <c r="C11" s="40" t="s">
        <v>32</v>
      </c>
      <c r="D11" s="31">
        <v>12</v>
      </c>
      <c r="E11" s="34"/>
      <c r="F11" s="35"/>
      <c r="G11" s="36">
        <f aca="true" t="shared" si="0" ref="G11:G24">D11*F11</f>
        <v>0</v>
      </c>
      <c r="H11" s="37" t="s">
        <v>37</v>
      </c>
      <c r="I11" s="37" t="s">
        <v>37</v>
      </c>
    </row>
    <row r="12" spans="1:9" ht="76.5" customHeight="1">
      <c r="A12" s="33" t="s">
        <v>19</v>
      </c>
      <c r="B12" s="33"/>
      <c r="C12" s="40" t="s">
        <v>47</v>
      </c>
      <c r="D12" s="31">
        <v>1220</v>
      </c>
      <c r="E12" s="34"/>
      <c r="F12" s="35"/>
      <c r="G12" s="36">
        <f t="shared" si="0"/>
        <v>0</v>
      </c>
      <c r="H12" s="37" t="s">
        <v>37</v>
      </c>
      <c r="I12" s="37" t="s">
        <v>37</v>
      </c>
    </row>
    <row r="13" spans="1:9" ht="63" customHeight="1">
      <c r="A13" s="33" t="s">
        <v>20</v>
      </c>
      <c r="B13" s="33"/>
      <c r="C13" s="40" t="s">
        <v>48</v>
      </c>
      <c r="D13" s="31">
        <v>320</v>
      </c>
      <c r="E13" s="34"/>
      <c r="F13" s="35"/>
      <c r="G13" s="36">
        <f t="shared" si="0"/>
        <v>0</v>
      </c>
      <c r="H13" s="37" t="s">
        <v>37</v>
      </c>
      <c r="I13" s="37" t="s">
        <v>37</v>
      </c>
    </row>
    <row r="14" spans="1:9" ht="40.5" customHeight="1">
      <c r="A14" s="33" t="s">
        <v>21</v>
      </c>
      <c r="B14" s="33"/>
      <c r="C14" s="31" t="s">
        <v>11</v>
      </c>
      <c r="D14" s="31">
        <v>366</v>
      </c>
      <c r="E14" s="34"/>
      <c r="F14" s="35"/>
      <c r="G14" s="36">
        <f t="shared" si="0"/>
        <v>0</v>
      </c>
      <c r="H14" s="37" t="s">
        <v>37</v>
      </c>
      <c r="I14" s="37" t="s">
        <v>37</v>
      </c>
    </row>
    <row r="15" spans="1:9" ht="28.5" customHeight="1">
      <c r="A15" s="33" t="s">
        <v>22</v>
      </c>
      <c r="B15" s="33"/>
      <c r="C15" s="31" t="s">
        <v>12</v>
      </c>
      <c r="D15" s="31">
        <v>730</v>
      </c>
      <c r="E15" s="34"/>
      <c r="F15" s="35"/>
      <c r="G15" s="36">
        <f t="shared" si="0"/>
        <v>0</v>
      </c>
      <c r="H15" s="37" t="s">
        <v>37</v>
      </c>
      <c r="I15" s="37" t="s">
        <v>37</v>
      </c>
    </row>
    <row r="16" spans="1:9" ht="26.25" customHeight="1">
      <c r="A16" s="33" t="s">
        <v>23</v>
      </c>
      <c r="B16" s="33"/>
      <c r="C16" s="31" t="s">
        <v>13</v>
      </c>
      <c r="D16" s="31">
        <v>730</v>
      </c>
      <c r="E16" s="34"/>
      <c r="F16" s="35"/>
      <c r="G16" s="36">
        <f t="shared" si="0"/>
        <v>0</v>
      </c>
      <c r="H16" s="37" t="s">
        <v>37</v>
      </c>
      <c r="I16" s="37" t="s">
        <v>37</v>
      </c>
    </row>
    <row r="17" spans="1:9" ht="21.75" customHeight="1">
      <c r="A17" s="33" t="s">
        <v>24</v>
      </c>
      <c r="B17" s="33"/>
      <c r="C17" s="31" t="s">
        <v>10</v>
      </c>
      <c r="D17" s="31">
        <v>12</v>
      </c>
      <c r="E17" s="34"/>
      <c r="F17" s="35"/>
      <c r="G17" s="36">
        <f t="shared" si="0"/>
        <v>0</v>
      </c>
      <c r="H17" s="37" t="s">
        <v>37</v>
      </c>
      <c r="I17" s="37" t="s">
        <v>37</v>
      </c>
    </row>
    <row r="18" spans="1:9" ht="34.5" customHeight="1">
      <c r="A18" s="33" t="s">
        <v>25</v>
      </c>
      <c r="B18" s="33"/>
      <c r="C18" s="31" t="s">
        <v>14</v>
      </c>
      <c r="D18" s="31">
        <v>4</v>
      </c>
      <c r="E18" s="34"/>
      <c r="F18" s="35"/>
      <c r="G18" s="36">
        <f t="shared" si="0"/>
        <v>0</v>
      </c>
      <c r="H18" s="37" t="s">
        <v>37</v>
      </c>
      <c r="I18" s="37" t="s">
        <v>37</v>
      </c>
    </row>
    <row r="19" spans="1:9" ht="43.5" customHeight="1">
      <c r="A19" s="33" t="s">
        <v>26</v>
      </c>
      <c r="B19" s="33"/>
      <c r="C19" s="31" t="s">
        <v>33</v>
      </c>
      <c r="D19" s="31">
        <v>730</v>
      </c>
      <c r="E19" s="34"/>
      <c r="F19" s="35"/>
      <c r="G19" s="36">
        <f t="shared" si="0"/>
        <v>0</v>
      </c>
      <c r="H19" s="37" t="s">
        <v>37</v>
      </c>
      <c r="I19" s="37" t="s">
        <v>37</v>
      </c>
    </row>
    <row r="20" spans="1:9" ht="42.75" customHeight="1">
      <c r="A20" s="33" t="s">
        <v>29</v>
      </c>
      <c r="B20" s="33"/>
      <c r="C20" s="31" t="s">
        <v>34</v>
      </c>
      <c r="D20" s="31">
        <v>312</v>
      </c>
      <c r="E20" s="34"/>
      <c r="F20" s="35"/>
      <c r="G20" s="36">
        <f t="shared" si="0"/>
        <v>0</v>
      </c>
      <c r="H20" s="37" t="s">
        <v>37</v>
      </c>
      <c r="I20" s="37" t="s">
        <v>37</v>
      </c>
    </row>
    <row r="21" spans="1:9" ht="31.5" customHeight="1">
      <c r="A21" s="33" t="s">
        <v>30</v>
      </c>
      <c r="B21" s="33"/>
      <c r="C21" s="31" t="s">
        <v>3</v>
      </c>
      <c r="D21" s="31">
        <v>24</v>
      </c>
      <c r="E21" s="34"/>
      <c r="F21" s="35"/>
      <c r="G21" s="36">
        <f t="shared" si="0"/>
        <v>0</v>
      </c>
      <c r="H21" s="37" t="s">
        <v>37</v>
      </c>
      <c r="I21" s="37" t="s">
        <v>37</v>
      </c>
    </row>
    <row r="22" spans="1:9" ht="29.25" customHeight="1">
      <c r="A22" s="33" t="s">
        <v>36</v>
      </c>
      <c r="B22" s="33"/>
      <c r="C22" s="31" t="s">
        <v>4</v>
      </c>
      <c r="D22" s="31">
        <v>72</v>
      </c>
      <c r="E22" s="34"/>
      <c r="F22" s="35"/>
      <c r="G22" s="36">
        <f t="shared" si="0"/>
        <v>0</v>
      </c>
      <c r="H22" s="37" t="s">
        <v>37</v>
      </c>
      <c r="I22" s="37" t="s">
        <v>37</v>
      </c>
    </row>
    <row r="23" spans="1:9" ht="29.25" customHeight="1">
      <c r="A23" s="33" t="s">
        <v>50</v>
      </c>
      <c r="B23" s="33"/>
      <c r="C23" s="31" t="s">
        <v>46</v>
      </c>
      <c r="D23" s="31">
        <v>60</v>
      </c>
      <c r="E23" s="34"/>
      <c r="F23" s="35"/>
      <c r="G23" s="36">
        <f t="shared" si="0"/>
        <v>0</v>
      </c>
      <c r="H23" s="37" t="s">
        <v>37</v>
      </c>
      <c r="I23" s="37" t="s">
        <v>37</v>
      </c>
    </row>
    <row r="24" spans="1:9" ht="24.75" thickBot="1">
      <c r="A24" s="33" t="s">
        <v>51</v>
      </c>
      <c r="B24" s="33"/>
      <c r="C24" s="31" t="s">
        <v>15</v>
      </c>
      <c r="D24" s="31">
        <v>2</v>
      </c>
      <c r="E24" s="34"/>
      <c r="F24" s="35"/>
      <c r="G24" s="36">
        <f t="shared" si="0"/>
        <v>0</v>
      </c>
      <c r="H24" s="37" t="s">
        <v>37</v>
      </c>
      <c r="I24" s="37" t="s">
        <v>37</v>
      </c>
    </row>
    <row r="25" spans="1:10" ht="13.5" customHeight="1" thickBot="1">
      <c r="A25" s="117" t="s">
        <v>31</v>
      </c>
      <c r="B25" s="117"/>
      <c r="C25" s="117"/>
      <c r="D25" s="117"/>
      <c r="E25" s="117"/>
      <c r="F25" s="118"/>
      <c r="G25" s="38">
        <f>SUM(G10:G24)</f>
        <v>0</v>
      </c>
      <c r="H25" s="39"/>
      <c r="I25" s="39"/>
      <c r="J25" s="30"/>
    </row>
    <row r="26" spans="1:9" ht="13.5" thickBot="1">
      <c r="A26" s="100"/>
      <c r="B26" s="100"/>
      <c r="C26" s="100"/>
      <c r="D26" s="100"/>
      <c r="E26" s="100"/>
      <c r="F26" s="100"/>
      <c r="G26" s="103"/>
      <c r="H26" s="103"/>
      <c r="I26" s="100"/>
    </row>
    <row r="27" spans="1:9" ht="12.75" customHeight="1" thickBot="1">
      <c r="A27" s="104"/>
      <c r="B27" s="104"/>
      <c r="C27" s="122" t="s">
        <v>49</v>
      </c>
      <c r="D27" s="122"/>
      <c r="E27" s="123"/>
      <c r="F27" s="105">
        <f>5*G25</f>
        <v>0</v>
      </c>
      <c r="G27" s="106"/>
      <c r="H27" s="100"/>
      <c r="I27" s="100"/>
    </row>
    <row r="28" spans="1:9" ht="12.75" customHeight="1">
      <c r="A28" s="96"/>
      <c r="B28" s="96"/>
      <c r="C28" s="96"/>
      <c r="D28" s="96"/>
      <c r="E28" s="96"/>
      <c r="F28" s="96"/>
      <c r="G28" s="96"/>
      <c r="H28" s="96"/>
      <c r="I28" s="96"/>
    </row>
    <row r="29" spans="1:9" ht="30.75" customHeight="1">
      <c r="A29" s="96"/>
      <c r="B29" s="96"/>
      <c r="C29" s="96"/>
      <c r="D29" s="96"/>
      <c r="E29" s="96"/>
      <c r="F29" s="96"/>
      <c r="G29" s="96"/>
      <c r="H29" s="96"/>
      <c r="I29" s="96"/>
    </row>
    <row r="30" ht="12.75">
      <c r="A30" s="24"/>
    </row>
    <row r="31" ht="12.75">
      <c r="A31" s="24"/>
    </row>
    <row r="32" spans="1:7" ht="12.75">
      <c r="A32" s="25"/>
      <c r="B32" s="25"/>
      <c r="C32" s="25"/>
      <c r="D32" s="26"/>
      <c r="E32" s="26"/>
      <c r="F32" s="27"/>
      <c r="G32" s="9"/>
    </row>
    <row r="33" spans="1:8" ht="12.75">
      <c r="A33" s="2"/>
      <c r="B33" s="1"/>
      <c r="C33" s="1"/>
      <c r="D33" s="114"/>
      <c r="E33" s="114"/>
      <c r="F33" s="114"/>
      <c r="G33" s="114"/>
      <c r="H33" s="114"/>
    </row>
    <row r="34" spans="4:8" ht="12.75">
      <c r="D34" s="116"/>
      <c r="E34" s="114"/>
      <c r="F34" s="114"/>
      <c r="G34" s="114"/>
      <c r="H34" s="114"/>
    </row>
  </sheetData>
  <sheetProtection/>
  <mergeCells count="5">
    <mergeCell ref="A2:I6"/>
    <mergeCell ref="D33:H33"/>
    <mergeCell ref="D34:H34"/>
    <mergeCell ref="A25:F25"/>
    <mergeCell ref="C27:E27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&amp;L&amp;"Arial,Pogrubiony"EZ/ZP/41/2019/AŁ-D&amp;C&amp;"Arial,Pogrubiony"FORMULARZ ASORTYMENTOWO - CENOWY&amp;R&amp;"Arial,Pogrubiony"Załącznik nr 2 do SIWZ
Załacznik nr ... do umowy</oddHeader>
    <oddFooter>&amp;CStrona &amp;P</oddFooter>
  </headerFooter>
  <rowBreaks count="1" manualBreakCount="1"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zampub</cp:lastModifiedBy>
  <cp:lastPrinted>2019-03-15T09:02:19Z</cp:lastPrinted>
  <dcterms:created xsi:type="dcterms:W3CDTF">2017-03-01T07:21:46Z</dcterms:created>
  <dcterms:modified xsi:type="dcterms:W3CDTF">2019-03-15T09:03:06Z</dcterms:modified>
  <cp:category/>
  <cp:version/>
  <cp:contentType/>
  <cp:contentStatus/>
</cp:coreProperties>
</file>