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680" windowHeight="1005" activeTab="0"/>
  </bookViews>
  <sheets>
    <sheet name="Pakiet 1" sheetId="1" r:id="rId1"/>
  </sheets>
  <definedNames>
    <definedName name="_xlnm.Print_Area" localSheetId="0">'Pakiet 1'!$A$1:$M$18</definedName>
    <definedName name="_xlnm.Print_Titles" localSheetId="0">'Pakiet 1'!$1:$6</definedName>
  </definedNames>
  <calcPr fullCalcOnLoad="1"/>
</workbook>
</file>

<file path=xl/sharedStrings.xml><?xml version="1.0" encoding="utf-8"?>
<sst xmlns="http://schemas.openxmlformats.org/spreadsheetml/2006/main" count="26" uniqueCount="23">
  <si>
    <t>fiolka</t>
  </si>
  <si>
    <t>Leczenie skojarzone pegylowanym interferonem alfa2b (PEG-Intron) z rybawiryną 
chorych z pzwC dawkowanym w zależności od wagi ciała</t>
  </si>
  <si>
    <t>opakowanie</t>
  </si>
  <si>
    <t>rybawiryna 
 200 mg
opakowanie: 140 tabletek</t>
  </si>
  <si>
    <t>Przetarg na leki stosowane w leczeniu przewlekłych wirusowych zapaleń wątroby typu B (pzwB) i typu C (pzwC)</t>
  </si>
  <si>
    <t>Poz.</t>
  </si>
  <si>
    <t>Jednostka miary</t>
  </si>
  <si>
    <t>Ilość do przetargu</t>
  </si>
  <si>
    <t>Cena netto</t>
  </si>
  <si>
    <t>Vat</t>
  </si>
  <si>
    <t>Producent</t>
  </si>
  <si>
    <t>Kraj produkcji</t>
  </si>
  <si>
    <t>Cena brutto</t>
  </si>
  <si>
    <t>Wartość netto</t>
  </si>
  <si>
    <t>Wartość brutto</t>
  </si>
  <si>
    <t>Wpis do rejesru produktów leczniczych nr</t>
  </si>
  <si>
    <t>RAZEM:</t>
  </si>
  <si>
    <t>Wyszczególnienie
nazwa handlowa</t>
  </si>
  <si>
    <t>Nazwa międzynarodowa</t>
  </si>
  <si>
    <t>peginterferonum alfa-2b 
dopuszczalne opakowania:
 fiolka 50 mcg</t>
  </si>
  <si>
    <t>peginterferonum alfa-2b 
dopuszczalne opakowania: 
fiolka 80 mcg</t>
  </si>
  <si>
    <t>peginterferonum alfa-2b 
dopuszczalne opakowania: 
fiolka 100 mcg</t>
  </si>
  <si>
    <t>peginterferonum alfa-2b 
dopuszczalne opakowania: 
fiolka 120 mcg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</si>
</sst>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3" fontId="0" fillId="0" borderId="0" xfId="15" applyAlignment="1">
      <alignment vertical="center"/>
    </xf>
    <xf numFmtId="4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2" fontId="0" fillId="0" borderId="0" xfId="0" applyNumberFormat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44" fontId="0" fillId="0" borderId="1" xfId="20" applyBorder="1" applyAlignment="1">
      <alignment horizontal="right" vertical="center"/>
    </xf>
    <xf numFmtId="0" fontId="0" fillId="0" borderId="0" xfId="0" applyBorder="1" applyAlignment="1">
      <alignment/>
    </xf>
    <xf numFmtId="44" fontId="0" fillId="0" borderId="0" xfId="20" applyBorder="1" applyAlignment="1">
      <alignment horizontal="right"/>
    </xf>
    <xf numFmtId="0" fontId="5" fillId="2" borderId="1" xfId="0" applyFont="1" applyFill="1" applyBorder="1" applyAlignment="1">
      <alignment horizontal="center" vertical="center" textRotation="180" wrapText="1"/>
    </xf>
    <xf numFmtId="0" fontId="5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/>
    </xf>
    <xf numFmtId="44" fontId="5" fillId="0" borderId="1" xfId="20" applyFont="1" applyBorder="1" applyAlignment="1">
      <alignment horizontal="right"/>
    </xf>
    <xf numFmtId="44" fontId="0" fillId="0" borderId="1" xfId="20" applyBorder="1" applyAlignment="1">
      <alignment vertical="center"/>
    </xf>
    <xf numFmtId="44" fontId="0" fillId="0" borderId="1" xfId="20" applyBorder="1" applyAlignment="1">
      <alignment horizontal="fill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workbookViewId="0" topLeftCell="C4">
      <selection activeCell="J12" sqref="J12"/>
    </sheetView>
  </sheetViews>
  <sheetFormatPr defaultColWidth="9.140625" defaultRowHeight="12.75"/>
  <cols>
    <col min="1" max="1" width="3.28125" style="1" bestFit="1" customWidth="1"/>
    <col min="2" max="2" width="17.140625" style="2" customWidth="1"/>
    <col min="3" max="3" width="29.140625" style="2" customWidth="1"/>
    <col min="4" max="4" width="10.7109375" style="2" bestFit="1" customWidth="1"/>
    <col min="5" max="5" width="3.00390625" style="2" bestFit="1" customWidth="1"/>
    <col min="6" max="6" width="5.7109375" style="2" bestFit="1" customWidth="1"/>
    <col min="7" max="7" width="5.7109375" style="0" bestFit="1" customWidth="1"/>
    <col min="8" max="8" width="9.7109375" style="0" bestFit="1" customWidth="1"/>
    <col min="9" max="9" width="3.7109375" style="0" customWidth="1"/>
    <col min="10" max="10" width="10.28125" style="4" customWidth="1"/>
    <col min="11" max="11" width="13.57421875" style="4" bestFit="1" customWidth="1"/>
    <col min="12" max="12" width="13.421875" style="0" bestFit="1" customWidth="1"/>
    <col min="13" max="13" width="9.421875" style="0" bestFit="1" customWidth="1"/>
    <col min="15" max="15" width="22.28125" style="0" customWidth="1"/>
    <col min="18" max="18" width="17.140625" style="0" customWidth="1"/>
    <col min="23" max="23" width="16.7109375" style="0" customWidth="1"/>
    <col min="24" max="24" width="16.00390625" style="0" customWidth="1"/>
  </cols>
  <sheetData>
    <row r="1" spans="3:24" ht="12.75">
      <c r="C1" s="3"/>
      <c r="V1">
        <v>2610.6</v>
      </c>
      <c r="W1">
        <v>605.79</v>
      </c>
      <c r="X1">
        <f>V1-W1</f>
        <v>2004.81</v>
      </c>
    </row>
    <row r="2" spans="1:26" s="6" customFormat="1" ht="18">
      <c r="A2" s="5"/>
      <c r="B2" s="21"/>
      <c r="X2" s="6">
        <v>2300</v>
      </c>
      <c r="Y2" s="6">
        <v>140</v>
      </c>
      <c r="Z2" s="6">
        <f>X2/Y2</f>
        <v>16.428571428571427</v>
      </c>
    </row>
    <row r="3" spans="1:12" s="6" customFormat="1" ht="40.5" customHeight="1">
      <c r="A3" s="5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</row>
    <row r="4" spans="1:11" s="6" customFormat="1" ht="18">
      <c r="A4" s="5"/>
      <c r="D4" s="7"/>
      <c r="E4" s="7"/>
      <c r="F4" s="7"/>
      <c r="J4" s="4"/>
      <c r="K4" s="4"/>
    </row>
    <row r="5" spans="1:11" s="6" customFormat="1" ht="12.75">
      <c r="A5" s="5"/>
      <c r="J5" s="4"/>
      <c r="K5" s="4"/>
    </row>
    <row r="6" spans="1:13" s="16" customFormat="1" ht="67.5" customHeight="1">
      <c r="A6" s="27" t="s">
        <v>5</v>
      </c>
      <c r="B6" s="28" t="s">
        <v>17</v>
      </c>
      <c r="C6" s="28" t="s">
        <v>18</v>
      </c>
      <c r="D6" s="27" t="s">
        <v>6</v>
      </c>
      <c r="E6" s="27" t="s">
        <v>10</v>
      </c>
      <c r="F6" s="27" t="s">
        <v>11</v>
      </c>
      <c r="G6" s="27" t="s">
        <v>7</v>
      </c>
      <c r="H6" s="28" t="s">
        <v>8</v>
      </c>
      <c r="I6" s="28" t="s">
        <v>9</v>
      </c>
      <c r="J6" s="28" t="s">
        <v>12</v>
      </c>
      <c r="K6" s="28" t="s">
        <v>13</v>
      </c>
      <c r="L6" s="28" t="s">
        <v>14</v>
      </c>
      <c r="M6" s="27" t="s">
        <v>15</v>
      </c>
    </row>
    <row r="7" spans="1:24" s="11" customFormat="1" ht="38.25">
      <c r="A7" s="8">
        <v>1</v>
      </c>
      <c r="B7" s="9"/>
      <c r="C7" s="15" t="s">
        <v>19</v>
      </c>
      <c r="D7" s="15" t="s">
        <v>0</v>
      </c>
      <c r="E7" s="15"/>
      <c r="F7" s="15"/>
      <c r="G7" s="23">
        <v>150</v>
      </c>
      <c r="H7" s="33">
        <f>J7/1.07</f>
        <v>0</v>
      </c>
      <c r="I7" s="29"/>
      <c r="J7" s="32">
        <v>0</v>
      </c>
      <c r="K7" s="24">
        <f>G7*H7</f>
        <v>0</v>
      </c>
      <c r="L7" s="24">
        <f>G7*J7</f>
        <v>0</v>
      </c>
      <c r="M7" s="10"/>
      <c r="O7" s="22"/>
      <c r="Q7" s="18"/>
      <c r="R7" s="19"/>
      <c r="T7" s="17"/>
      <c r="V7" s="18"/>
      <c r="W7" s="19"/>
      <c r="X7" s="19"/>
    </row>
    <row r="8" spans="1:24" s="11" customFormat="1" ht="38.25">
      <c r="A8" s="8">
        <v>2</v>
      </c>
      <c r="B8" s="9"/>
      <c r="C8" s="15" t="s">
        <v>20</v>
      </c>
      <c r="D8" s="15" t="s">
        <v>0</v>
      </c>
      <c r="E8" s="15"/>
      <c r="F8" s="15"/>
      <c r="G8" s="23">
        <v>432</v>
      </c>
      <c r="H8" s="33">
        <f>J8/1.07</f>
        <v>0</v>
      </c>
      <c r="I8" s="29"/>
      <c r="J8" s="32">
        <v>0</v>
      </c>
      <c r="K8" s="24">
        <f>G8*H8</f>
        <v>0</v>
      </c>
      <c r="L8" s="24">
        <f>G8*J8</f>
        <v>0</v>
      </c>
      <c r="M8" s="10"/>
      <c r="O8" s="17"/>
      <c r="Q8" s="18"/>
      <c r="R8" s="19"/>
      <c r="T8" s="17"/>
      <c r="V8" s="18"/>
      <c r="W8" s="19"/>
      <c r="X8" s="19"/>
    </row>
    <row r="9" spans="1:24" s="11" customFormat="1" ht="38.25">
      <c r="A9" s="8">
        <v>3</v>
      </c>
      <c r="B9" s="9"/>
      <c r="C9" s="15" t="s">
        <v>21</v>
      </c>
      <c r="D9" s="15" t="s">
        <v>0</v>
      </c>
      <c r="E9" s="15"/>
      <c r="F9" s="15"/>
      <c r="G9" s="23">
        <v>384</v>
      </c>
      <c r="H9" s="33">
        <f>J9/1.07</f>
        <v>0</v>
      </c>
      <c r="I9" s="29"/>
      <c r="J9" s="32">
        <v>0</v>
      </c>
      <c r="K9" s="24">
        <f>G9*H9</f>
        <v>0</v>
      </c>
      <c r="L9" s="24">
        <f>G9*J9</f>
        <v>0</v>
      </c>
      <c r="M9" s="10"/>
      <c r="O9" s="17"/>
      <c r="Q9" s="18"/>
      <c r="R9" s="19"/>
      <c r="T9" s="17"/>
      <c r="V9" s="18"/>
      <c r="W9" s="19"/>
      <c r="X9" s="19"/>
    </row>
    <row r="10" spans="1:24" s="11" customFormat="1" ht="38.25">
      <c r="A10" s="8">
        <v>4</v>
      </c>
      <c r="B10" s="9"/>
      <c r="C10" s="15" t="s">
        <v>22</v>
      </c>
      <c r="D10" s="15" t="s">
        <v>0</v>
      </c>
      <c r="E10" s="15"/>
      <c r="F10" s="15"/>
      <c r="G10" s="23">
        <v>384</v>
      </c>
      <c r="H10" s="33">
        <f>J10/1.07</f>
        <v>0</v>
      </c>
      <c r="I10" s="29"/>
      <c r="J10" s="32"/>
      <c r="K10" s="24">
        <f>G10*H10</f>
        <v>0</v>
      </c>
      <c r="L10" s="24">
        <f>G10*J10</f>
        <v>0</v>
      </c>
      <c r="M10" s="10"/>
      <c r="O10" s="17"/>
      <c r="Q10" s="18"/>
      <c r="R10" s="19"/>
      <c r="T10" s="17"/>
      <c r="V10" s="18"/>
      <c r="W10" s="19"/>
      <c r="X10" s="19"/>
    </row>
    <row r="11" spans="1:24" s="11" customFormat="1" ht="38.25">
      <c r="A11" s="8">
        <v>5</v>
      </c>
      <c r="B11" s="9"/>
      <c r="C11" s="15" t="s">
        <v>3</v>
      </c>
      <c r="D11" s="15" t="s">
        <v>2</v>
      </c>
      <c r="E11" s="15"/>
      <c r="F11" s="15"/>
      <c r="G11" s="23">
        <v>308</v>
      </c>
      <c r="H11" s="33">
        <f>J11/1.07</f>
        <v>0</v>
      </c>
      <c r="I11" s="29"/>
      <c r="J11" s="32">
        <v>0</v>
      </c>
      <c r="K11" s="24">
        <f>G11*H11</f>
        <v>0</v>
      </c>
      <c r="L11" s="24">
        <f>G11*J11</f>
        <v>0</v>
      </c>
      <c r="M11" s="10"/>
      <c r="O11" s="17"/>
      <c r="Q11" s="18"/>
      <c r="R11" s="19"/>
      <c r="T11" s="17"/>
      <c r="V11" s="18"/>
      <c r="W11" s="19"/>
      <c r="X11" s="19"/>
    </row>
    <row r="12" spans="2:25" ht="12.75">
      <c r="B12" s="12"/>
      <c r="G12" s="13"/>
      <c r="H12" s="25"/>
      <c r="I12" s="26"/>
      <c r="J12" s="4" t="s">
        <v>16</v>
      </c>
      <c r="K12" s="30">
        <f>SUM(K7:K11)</f>
        <v>0</v>
      </c>
      <c r="L12" s="31">
        <f>SUM(L7:L11)</f>
        <v>0</v>
      </c>
      <c r="R12" s="20">
        <f>SUM(R7:R11)</f>
        <v>0</v>
      </c>
      <c r="W12" s="20">
        <f>SUM(W7:W11)</f>
        <v>0</v>
      </c>
      <c r="Y12" s="11"/>
    </row>
    <row r="13" ht="12.75">
      <c r="G13" s="13"/>
    </row>
    <row r="14" ht="12.75">
      <c r="G14" s="13"/>
    </row>
    <row r="15" spans="3:7" ht="12.75">
      <c r="C15" s="14"/>
      <c r="G15" s="13"/>
    </row>
    <row r="16" spans="2:9" ht="24" customHeight="1">
      <c r="B16" s="35" t="s">
        <v>4</v>
      </c>
      <c r="C16" s="35"/>
      <c r="D16" s="35"/>
      <c r="E16" s="35"/>
      <c r="F16" s="35"/>
      <c r="G16" s="35"/>
      <c r="H16" s="35"/>
      <c r="I16" s="35"/>
    </row>
  </sheetData>
  <mergeCells count="2">
    <mergeCell ref="C3:L3"/>
    <mergeCell ref="B16:I16"/>
  </mergeCells>
  <printOptions vertic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&amp;LPrzetarg EZ/ZP/29/2007&amp;C&amp;F&amp;RKielce, dn. 2007-03-20</oddHeader>
    <oddFooter>&amp;LWykonał:&amp;Cstrona &amp;P z &amp;N&amp;RSprawdził: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Szpital Zespolony w Kielcach</dc:creator>
  <cp:keywords/>
  <dc:description/>
  <cp:lastModifiedBy>Wojewódzki Szpital Zespolony w Kielcach</cp:lastModifiedBy>
  <cp:lastPrinted>2007-03-23T08:37:52Z</cp:lastPrinted>
  <dcterms:created xsi:type="dcterms:W3CDTF">2004-02-16T13:04:05Z</dcterms:created>
  <dcterms:modified xsi:type="dcterms:W3CDTF">2007-03-23T08:37:52Z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1620420630</vt:i4>
  </property>
  <property fmtid="{D5CDD505-2E9C-101B-9397-08002B2CF9AE}" pid="4" name="_EmailSubje">
    <vt:lpwstr>EZ/ZP/29/2007</vt:lpwstr>
  </property>
  <property fmtid="{D5CDD505-2E9C-101B-9397-08002B2CF9AE}" pid="5" name="_AuthorEma">
    <vt:lpwstr>wszzkielce_zampub@poczta.onet.pl</vt:lpwstr>
  </property>
  <property fmtid="{D5CDD505-2E9C-101B-9397-08002B2CF9AE}" pid="6" name="_AuthorEmailDisplayNa">
    <vt:lpwstr>Dział Zamówień Publicznych</vt:lpwstr>
  </property>
</Properties>
</file>