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6"/>
  </bookViews>
  <sheets>
    <sheet name="zbiorówka" sheetId="1" r:id="rId1"/>
    <sheet name="pakiet 1" sheetId="2" r:id="rId2"/>
    <sheet name="pakiet 2" sheetId="3" r:id="rId3"/>
    <sheet name="pakiet3" sheetId="4" r:id="rId4"/>
    <sheet name="Pakiet 4" sheetId="5" r:id="rId5"/>
    <sheet name="pakiet 5" sheetId="6" r:id="rId6"/>
    <sheet name="pakiet6" sheetId="7" r:id="rId7"/>
  </sheets>
  <definedNames/>
  <calcPr fullCalcOnLoad="1"/>
</workbook>
</file>

<file path=xl/sharedStrings.xml><?xml version="1.0" encoding="utf-8"?>
<sst xmlns="http://schemas.openxmlformats.org/spreadsheetml/2006/main" count="131" uniqueCount="58">
  <si>
    <t>Pakiet 1</t>
  </si>
  <si>
    <t>Wartość netto</t>
  </si>
  <si>
    <t>Wartość brutto</t>
  </si>
  <si>
    <t>RAZEM:</t>
  </si>
  <si>
    <t>Pakiet 2</t>
  </si>
  <si>
    <t>Ilość</t>
  </si>
  <si>
    <t>Pakiet 3</t>
  </si>
  <si>
    <t>2.</t>
  </si>
  <si>
    <t>Nr</t>
  </si>
  <si>
    <t>Nazwa międzynarodowa preparatu - postać - dawka</t>
  </si>
  <si>
    <t>Nazwa handlowa preparatu-postać-dawka</t>
  </si>
  <si>
    <t>J.M</t>
  </si>
  <si>
    <t xml:space="preserve">Cena jedn netto/zł </t>
  </si>
  <si>
    <t>Wartość netto zł /kol.5x6/</t>
  </si>
  <si>
    <t>VAT %</t>
  </si>
  <si>
    <t>OP</t>
  </si>
  <si>
    <t>wartość:</t>
  </si>
  <si>
    <t>Zestaw wiskoelastyków: 4% chondroitynosiarczan sodu, 3% hialuronian sodu (0,5 ml) oraz 1% hialuronian sodu (0,55 ml), inj. x 2 ampułkostrzykawki</t>
  </si>
  <si>
    <t>1% hialuronian sodu (0,85 ml), inj. x 1 ampułkostrzykawka</t>
  </si>
  <si>
    <t>Pakiet 4</t>
  </si>
  <si>
    <t>Zbalansowany płyn irygacyjny z dodatkiem glukozy i glutationu; x 1 worek 500 ml</t>
  </si>
  <si>
    <t>Pakiet 5</t>
  </si>
  <si>
    <t>Mikrogąbki okulistyczne do osuszania pola operacyjnego;saszetka a 10 sztuk</t>
  </si>
  <si>
    <t>amp.-strzyk.</t>
  </si>
  <si>
    <t>4% chondroitynosiarczan sodu, 3% hialuronian sodu (0,50 ml), inj, x 1 ampułkostrzukawka</t>
  </si>
  <si>
    <t>amp.- strzyk.</t>
  </si>
  <si>
    <t>worek</t>
  </si>
  <si>
    <t>1</t>
  </si>
  <si>
    <t xml:space="preserve">Aqua pro injectione - butelka stojaca wyposażona w dwa sterylne, równej średnicy niezależnie zabezpieczone porty, z mozliwością dodania dodatkowej objętości 70ml-80ml. 100ml </t>
  </si>
  <si>
    <t>szt.</t>
  </si>
  <si>
    <t>2</t>
  </si>
  <si>
    <t xml:space="preserve">Aqua pro injectione - butelka stojaca wyposażona w dwa sterylne, równej średnicy niezależnie zabezpieczone porty, z mozliwością dodania dodatkowej objętości 120ml-150ml. 500 ml </t>
  </si>
  <si>
    <t>3</t>
  </si>
  <si>
    <t xml:space="preserve">Aqua pro injectione - butelka stojaca wyposażona w dwa sterylne, równej średnicy niezależnie zabezpieczone porty, z mozliwością dodania dodatkowej objętości 120ml-150ml. 250 ml </t>
  </si>
  <si>
    <t>4</t>
  </si>
  <si>
    <t>Ecolav - Natrium Chloratum 0,9% do irygacji butelka stojaca z wyłamywanym korkiem. 250 ml</t>
  </si>
  <si>
    <t>5</t>
  </si>
  <si>
    <t>Ecolav - Natrium Chloratum 0,9% do irygacji butelka stojaca z wyłamywanym korkiem. 500 ml</t>
  </si>
  <si>
    <t>6</t>
  </si>
  <si>
    <t xml:space="preserve">Ecolav - Natrium Chloratum 0,9% sterylny do irygacji butelka stojąca z wyłamywanym korkiem. 500 ml </t>
  </si>
  <si>
    <t>7</t>
  </si>
  <si>
    <t>Ecolav - Natrium Chloratum 0,9% do irygacji butelka stojaca z wyłamywanym korkiem. 1000 ml</t>
  </si>
  <si>
    <t>8</t>
  </si>
  <si>
    <t>Ecolav - Aqua do irygacji butelka stojaca z wyłamywanym korkiem. 100 ml</t>
  </si>
  <si>
    <t>9</t>
  </si>
  <si>
    <t>Ecolav - Aqua do irygacji butelka stojaca z wyłamywanym korkiem. 250 ml</t>
  </si>
  <si>
    <t>10</t>
  </si>
  <si>
    <t>Ecolav - Aqua do irygacji butelka stojaca z wyłamywanym korkiem. 500 ml</t>
  </si>
  <si>
    <t>Pakiet 6</t>
  </si>
  <si>
    <t>Nr pakietu</t>
  </si>
  <si>
    <t>Nazwa pakietu</t>
  </si>
  <si>
    <t>Preparaty okulistyczne</t>
  </si>
  <si>
    <t>Mikrogąbki okulistyczne</t>
  </si>
  <si>
    <t>Płyny infuzyjne</t>
  </si>
  <si>
    <t>Cena jedn brutto zł /kol.6+(6x8)/</t>
  </si>
  <si>
    <t>Wartość brutto zł /kol.7+(7x8)/</t>
  </si>
  <si>
    <t>EZ/ZP/18/2009</t>
  </si>
  <si>
    <t>Okulistyka, płyny infuzyjne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</si>
</sst>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dd\.mm\.yyyy"/>
    <numFmt numFmtId="174" formatCode="#,##0\ _z_ł"/>
  </numFmts>
  <fonts count="18">
    <font>
      <sz val="10"/>
      <name val="Arial CE"/>
      <family val="0"/>
    </font>
    <font>
      <sz val="10"/>
      <name val="Arial"/>
      <family val="0"/>
    </font>
    <font>
      <b/>
      <i/>
      <sz val="14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0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0" applyFont="1" applyBorder="1" applyAlignment="1">
      <alignment horizontal="left" wrapText="1"/>
    </xf>
    <xf numFmtId="0" fontId="1" fillId="0" borderId="0" xfId="19" applyAlignment="1">
      <alignment wrapText="1"/>
      <protection/>
    </xf>
    <xf numFmtId="4" fontId="1" fillId="0" borderId="0" xfId="19" applyNumberFormat="1">
      <alignment/>
      <protection/>
    </xf>
    <xf numFmtId="2" fontId="1" fillId="0" borderId="0" xfId="19" applyNumberFormat="1">
      <alignment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18" applyFont="1" applyBorder="1" applyAlignment="1">
      <alignment horizontal="center" vertical="center" wrapText="1"/>
      <protection/>
    </xf>
    <xf numFmtId="172" fontId="0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49" fontId="8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/>
    </xf>
    <xf numFmtId="9" fontId="11" fillId="0" borderId="2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6" fillId="0" borderId="0" xfId="17" applyFont="1" applyAlignment="1">
      <alignment horizontal="center"/>
      <protection/>
    </xf>
    <xf numFmtId="49" fontId="10" fillId="0" borderId="1" xfId="17" applyNumberFormat="1" applyFont="1" applyFill="1" applyBorder="1" applyAlignment="1">
      <alignment horizontal="center" vertical="center"/>
      <protection/>
    </xf>
    <xf numFmtId="44" fontId="6" fillId="0" borderId="0" xfId="0" applyNumberFormat="1" applyFont="1" applyFill="1" applyBorder="1" applyAlignment="1">
      <alignment horizontal="center" vertical="center"/>
    </xf>
    <xf numFmtId="0" fontId="12" fillId="0" borderId="1" xfId="17" applyFont="1" applyBorder="1" applyAlignment="1" applyProtection="1">
      <alignment horizontal="center" vertical="center" shrinkToFit="1"/>
      <protection locked="0"/>
    </xf>
    <xf numFmtId="49" fontId="11" fillId="0" borderId="1" xfId="17" applyNumberFormat="1" applyFont="1" applyFill="1" applyBorder="1" applyAlignment="1">
      <alignment vertical="center"/>
      <protection/>
    </xf>
    <xf numFmtId="44" fontId="6" fillId="0" borderId="1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9" fontId="10" fillId="0" borderId="0" xfId="17" applyNumberFormat="1" applyFont="1" applyFill="1" applyBorder="1" applyAlignment="1">
      <alignment horizontal="center" vertical="center"/>
      <protection/>
    </xf>
    <xf numFmtId="49" fontId="11" fillId="0" borderId="0" xfId="17" applyNumberFormat="1" applyFont="1" applyFill="1" applyBorder="1" applyAlignment="1">
      <alignment vertical="center"/>
      <protection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0" fillId="0" borderId="1" xfId="21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44" fontId="14" fillId="2" borderId="1" xfId="0" applyNumberFormat="1" applyFont="1" applyFill="1" applyBorder="1" applyAlignment="1">
      <alignment vertical="center"/>
    </xf>
    <xf numFmtId="49" fontId="5" fillId="0" borderId="0" xfId="17" applyNumberFormat="1" applyFont="1" applyFill="1" applyAlignment="1">
      <alignment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17" applyFont="1">
      <alignment/>
      <protection/>
    </xf>
    <xf numFmtId="0" fontId="0" fillId="0" borderId="0" xfId="17" applyFont="1" applyAlignment="1">
      <alignment horizontal="center"/>
      <protection/>
    </xf>
    <xf numFmtId="4" fontId="0" fillId="0" borderId="0" xfId="17" applyNumberFormat="1" applyFont="1" applyAlignment="1">
      <alignment horizontal="center"/>
      <protection/>
    </xf>
    <xf numFmtId="9" fontId="0" fillId="0" borderId="0" xfId="17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17" applyFont="1" applyBorder="1">
      <alignment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1" fillId="0" borderId="1" xfId="17" applyNumberFormat="1" applyFont="1" applyBorder="1" applyAlignment="1">
      <alignment vertical="center" wrapText="1"/>
      <protection/>
    </xf>
    <xf numFmtId="44" fontId="6" fillId="0" borderId="3" xfId="0" applyNumberFormat="1" applyFont="1" applyFill="1" applyBorder="1" applyAlignment="1">
      <alignment horizontal="right" vertical="center"/>
    </xf>
    <xf numFmtId="172" fontId="9" fillId="0" borderId="1" xfId="17" applyNumberFormat="1" applyFont="1" applyFill="1" applyBorder="1" applyAlignment="1">
      <alignment horizontal="center" vertical="center"/>
      <protection/>
    </xf>
    <xf numFmtId="0" fontId="11" fillId="0" borderId="1" xfId="17" applyFont="1" applyFill="1" applyBorder="1" applyAlignment="1">
      <alignment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9" fillId="0" borderId="1" xfId="17" applyFont="1" applyFill="1" applyBorder="1" applyAlignment="1">
      <alignment vertical="center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1" xfId="17" applyNumberFormat="1" applyFont="1" applyFill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9" fillId="0" borderId="0" xfId="17" applyFont="1" applyFill="1" applyBorder="1" applyAlignment="1">
      <alignment vertical="center"/>
      <protection/>
    </xf>
    <xf numFmtId="0" fontId="9" fillId="0" borderId="0" xfId="17" applyFont="1" applyFill="1" applyBorder="1" applyAlignment="1">
      <alignment horizontal="center" vertical="center"/>
      <protection/>
    </xf>
    <xf numFmtId="44" fontId="6" fillId="0" borderId="0" xfId="0" applyNumberFormat="1" applyFont="1" applyFill="1" applyBorder="1" applyAlignment="1">
      <alignment horizontal="right" vertical="center"/>
    </xf>
    <xf numFmtId="172" fontId="9" fillId="0" borderId="0" xfId="1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1" xfId="17" applyFont="1" applyBorder="1" applyAlignment="1">
      <alignment horizontal="center" vertical="center"/>
      <protection/>
    </xf>
    <xf numFmtId="44" fontId="0" fillId="0" borderId="3" xfId="0" applyNumberFormat="1" applyFont="1" applyFill="1" applyBorder="1" applyAlignment="1">
      <alignment horizontal="right" vertical="center"/>
    </xf>
    <xf numFmtId="172" fontId="17" fillId="0" borderId="1" xfId="17" applyNumberFormat="1" applyFont="1" applyFill="1" applyBorder="1" applyAlignment="1">
      <alignment horizontal="center" vertical="center"/>
      <protection/>
    </xf>
    <xf numFmtId="172" fontId="17" fillId="0" borderId="1" xfId="17" applyNumberFormat="1" applyFont="1" applyBorder="1" applyAlignment="1">
      <alignment horizontal="center" vertical="center"/>
      <protection/>
    </xf>
    <xf numFmtId="44" fontId="0" fillId="0" borderId="1" xfId="0" applyNumberFormat="1" applyFont="1" applyFill="1" applyBorder="1" applyAlignment="1">
      <alignment horizontal="center" vertical="center"/>
    </xf>
    <xf numFmtId="0" fontId="0" fillId="0" borderId="1" xfId="17" applyFont="1" applyBorder="1" applyAlignment="1">
      <alignment horizontal="center" vertical="center"/>
      <protection/>
    </xf>
    <xf numFmtId="9" fontId="0" fillId="0" borderId="1" xfId="20" applyFont="1" applyBorder="1" applyAlignment="1">
      <alignment horizontal="center" vertical="center"/>
    </xf>
    <xf numFmtId="9" fontId="0" fillId="0" borderId="1" xfId="20" applyFont="1" applyBorder="1" applyAlignment="1">
      <alignment horizontal="center" vertical="center"/>
    </xf>
    <xf numFmtId="44" fontId="17" fillId="0" borderId="1" xfId="21" applyFont="1" applyBorder="1" applyAlignment="1">
      <alignment horizontal="right" vertical="center"/>
    </xf>
    <xf numFmtId="172" fontId="17" fillId="0" borderId="1" xfId="0" applyNumberFormat="1" applyFont="1" applyBorder="1" applyAlignment="1">
      <alignment vertical="center"/>
    </xf>
    <xf numFmtId="9" fontId="17" fillId="0" borderId="1" xfId="0" applyNumberFormat="1" applyFont="1" applyBorder="1" applyAlignment="1">
      <alignment horizontal="center" vertical="center"/>
    </xf>
    <xf numFmtId="174" fontId="17" fillId="0" borderId="1" xfId="17" applyNumberFormat="1" applyFont="1" applyBorder="1" applyAlignment="1">
      <alignment horizontal="right" vertical="center"/>
      <protection/>
    </xf>
    <xf numFmtId="174" fontId="17" fillId="0" borderId="1" xfId="17" applyNumberFormat="1" applyFont="1" applyFill="1" applyBorder="1" applyAlignment="1">
      <alignment horizontal="right" vertical="center"/>
      <protection/>
    </xf>
    <xf numFmtId="3" fontId="17" fillId="0" borderId="1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Normalny_Arkusz1" xfId="17"/>
    <cellStyle name="Normalny_Opatrunki - pakiety jałowe - Zadanie 2 Pakiet 4" xfId="18"/>
    <cellStyle name="Normalny_Opatrunki specjalistyczne - Zadanie 2 Pakiet 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9.00390625" defaultRowHeight="12.75"/>
  <cols>
    <col min="1" max="1" width="20.00390625" style="0" bestFit="1" customWidth="1"/>
    <col min="2" max="2" width="62.50390625" style="0" customWidth="1"/>
    <col min="3" max="3" width="18.125" style="0" bestFit="1" customWidth="1"/>
    <col min="4" max="4" width="18.625" style="0" bestFit="1" customWidth="1"/>
  </cols>
  <sheetData>
    <row r="3" spans="1:4" ht="15">
      <c r="A3" s="44"/>
      <c r="B3" s="45"/>
      <c r="C3" s="45"/>
      <c r="D3" s="45"/>
    </row>
    <row r="4" spans="1:4" ht="15">
      <c r="A4" s="44"/>
      <c r="B4" s="45"/>
      <c r="C4" s="45"/>
      <c r="D4" s="45"/>
    </row>
    <row r="5" spans="1:4" ht="15">
      <c r="A5" s="44"/>
      <c r="B5" s="45"/>
      <c r="C5" s="45"/>
      <c r="D5" s="45"/>
    </row>
    <row r="6" spans="1:4" s="49" customFormat="1" ht="24.75" customHeight="1">
      <c r="A6" s="46" t="s">
        <v>56</v>
      </c>
      <c r="B6" s="47" t="s">
        <v>57</v>
      </c>
      <c r="C6" s="48"/>
      <c r="D6" s="48"/>
    </row>
    <row r="7" spans="1:4" s="6" customFormat="1" ht="24.75" customHeight="1">
      <c r="A7" s="50" t="s">
        <v>49</v>
      </c>
      <c r="B7" s="50" t="s">
        <v>50</v>
      </c>
      <c r="C7" s="50" t="s">
        <v>1</v>
      </c>
      <c r="D7" s="50" t="s">
        <v>2</v>
      </c>
    </row>
    <row r="8" spans="1:4" s="49" customFormat="1" ht="19.5" customHeight="1">
      <c r="A8" s="51" t="str">
        <f>'pakiet 1'!B6</f>
        <v>Pakiet 1</v>
      </c>
      <c r="B8" s="52" t="str">
        <f>'pakiet 1'!C6</f>
        <v>Preparaty okulistyczne</v>
      </c>
      <c r="C8" s="53">
        <f>'pakiet 1'!G14</f>
        <v>0</v>
      </c>
      <c r="D8" s="53">
        <f>'pakiet 1'!J14</f>
        <v>0</v>
      </c>
    </row>
    <row r="9" spans="1:4" s="49" customFormat="1" ht="19.5" customHeight="1">
      <c r="A9" s="51" t="str">
        <f>'pakiet 2'!B6</f>
        <v>Pakiet 2</v>
      </c>
      <c r="B9" s="52" t="str">
        <f>'pakiet 2'!C6</f>
        <v>Preparaty okulistyczne</v>
      </c>
      <c r="C9" s="53">
        <f>'pakiet 2'!G14</f>
        <v>0</v>
      </c>
      <c r="D9" s="53">
        <f>'pakiet 2'!J14</f>
        <v>0</v>
      </c>
    </row>
    <row r="10" spans="1:4" s="49" customFormat="1" ht="19.5" customHeight="1">
      <c r="A10" s="51" t="str">
        <f>pakiet3!B6</f>
        <v>Pakiet 3</v>
      </c>
      <c r="B10" s="52" t="str">
        <f>pakiet3!C6</f>
        <v>Preparaty okulistyczne</v>
      </c>
      <c r="C10" s="53">
        <f>pakiet3!G14</f>
        <v>0</v>
      </c>
      <c r="D10" s="53">
        <f>pakiet3!J14</f>
        <v>0</v>
      </c>
    </row>
    <row r="11" spans="1:4" s="49" customFormat="1" ht="19.5" customHeight="1">
      <c r="A11" s="51" t="str">
        <f>'Pakiet 4'!B6</f>
        <v>Pakiet 4</v>
      </c>
      <c r="B11" s="52" t="str">
        <f>'Pakiet 4'!C6</f>
        <v>Preparaty okulistyczne</v>
      </c>
      <c r="C11" s="53">
        <f>'Pakiet 4'!G14</f>
        <v>0</v>
      </c>
      <c r="D11" s="53">
        <f>'Pakiet 4'!J14</f>
        <v>0</v>
      </c>
    </row>
    <row r="12" spans="1:4" s="49" customFormat="1" ht="19.5" customHeight="1">
      <c r="A12" s="51" t="str">
        <f>'pakiet 5'!B6</f>
        <v>Pakiet 5</v>
      </c>
      <c r="B12" s="52" t="str">
        <f>'pakiet 5'!C6</f>
        <v>Mikrogąbki okulistyczne</v>
      </c>
      <c r="C12" s="53">
        <f>'pakiet 5'!G14</f>
        <v>0</v>
      </c>
      <c r="D12" s="53">
        <f>'pakiet 5'!J14</f>
        <v>0</v>
      </c>
    </row>
    <row r="13" spans="1:4" s="49" customFormat="1" ht="19.5" customHeight="1">
      <c r="A13" s="51" t="str">
        <f>pakiet6!B1</f>
        <v>Pakiet 6</v>
      </c>
      <c r="B13" s="58" t="str">
        <f>pakiet6!C1</f>
        <v>Płyny infuzyjne</v>
      </c>
      <c r="C13" s="53">
        <f>pakiet6!G15</f>
        <v>0</v>
      </c>
      <c r="D13" s="53">
        <f>pakiet6!J15</f>
        <v>0</v>
      </c>
    </row>
    <row r="14" spans="1:4" s="6" customFormat="1" ht="24.75" customHeight="1">
      <c r="A14" s="54"/>
      <c r="B14" s="55" t="s">
        <v>3</v>
      </c>
      <c r="C14" s="56">
        <f>SUM(C8:C13)</f>
        <v>0</v>
      </c>
      <c r="D14" s="56">
        <f>SUM(D8:D13)</f>
        <v>0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&amp;LEZ/ZP/18/2009&amp;C&amp;F&amp;RKielce, dn. 2009-03-13</oddHeader>
    <oddFooter>&amp;LOpracował: Elżbieta Kałużna-Cebula&amp;Cstrona&amp;P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E26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8.875" style="0" bestFit="1" customWidth="1"/>
    <col min="4" max="4" width="4.375" style="0" bestFit="1" customWidth="1"/>
    <col min="5" max="5" width="6.50390625" style="28" bestFit="1" customWidth="1"/>
    <col min="6" max="6" width="9.875" style="0" bestFit="1" customWidth="1"/>
    <col min="7" max="7" width="13.50390625" style="0" bestFit="1" customWidth="1"/>
    <col min="8" max="8" width="5.125" style="0" bestFit="1" customWidth="1"/>
    <col min="9" max="9" width="11.625" style="0" customWidth="1"/>
    <col min="10" max="10" width="11.875" style="0" bestFit="1" customWidth="1"/>
    <col min="11" max="11" width="3.625" style="0" bestFit="1" customWidth="1"/>
    <col min="12" max="12" width="8.75390625" style="0" bestFit="1" customWidth="1"/>
    <col min="13" max="13" width="11.50390625" style="0" bestFit="1" customWidth="1"/>
    <col min="14" max="14" width="4.50390625" style="0" bestFit="1" customWidth="1"/>
  </cols>
  <sheetData>
    <row r="4" ht="12.75">
      <c r="E4"/>
    </row>
    <row r="5" ht="12.75">
      <c r="E5"/>
    </row>
    <row r="6" spans="2:5" ht="15">
      <c r="B6" s="7" t="s">
        <v>0</v>
      </c>
      <c r="C6" s="8" t="s">
        <v>51</v>
      </c>
      <c r="D6" s="8"/>
      <c r="E6"/>
    </row>
    <row r="7" spans="2:5" ht="15">
      <c r="B7" s="7"/>
      <c r="C7" s="8"/>
      <c r="D7" s="8"/>
      <c r="E7"/>
    </row>
    <row r="8" spans="2:5" ht="15">
      <c r="B8" s="7"/>
      <c r="C8" s="8"/>
      <c r="D8" s="8"/>
      <c r="E8"/>
    </row>
    <row r="9" spans="2:5" ht="15">
      <c r="B9" s="7"/>
      <c r="C9" s="8"/>
      <c r="D9" s="8"/>
      <c r="E9"/>
    </row>
    <row r="10" ht="12.75">
      <c r="E10"/>
    </row>
    <row r="11" spans="1:10" s="11" customFormat="1" ht="12.75">
      <c r="A11" s="9">
        <v>1</v>
      </c>
      <c r="B11" s="9" t="s">
        <v>7</v>
      </c>
      <c r="C11" s="9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31" s="15" customFormat="1" ht="39">
      <c r="A12" s="12" t="s">
        <v>8</v>
      </c>
      <c r="B12" s="12" t="s">
        <v>9</v>
      </c>
      <c r="C12" s="12" t="s">
        <v>10</v>
      </c>
      <c r="D12" s="13" t="s">
        <v>11</v>
      </c>
      <c r="E12" s="12" t="s">
        <v>5</v>
      </c>
      <c r="F12" s="13" t="s">
        <v>12</v>
      </c>
      <c r="G12" s="13" t="s">
        <v>13</v>
      </c>
      <c r="H12" s="13" t="s">
        <v>14</v>
      </c>
      <c r="I12" s="13" t="s">
        <v>54</v>
      </c>
      <c r="J12" s="13" t="s">
        <v>55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6" customFormat="1" ht="52.5" customHeight="1">
      <c r="A13" s="100">
        <v>1</v>
      </c>
      <c r="B13" s="41" t="s">
        <v>17</v>
      </c>
      <c r="C13" s="43"/>
      <c r="D13" s="16" t="s">
        <v>15</v>
      </c>
      <c r="E13" s="99">
        <v>1000</v>
      </c>
      <c r="F13" s="94"/>
      <c r="G13" s="17">
        <f>E13*F13</f>
        <v>0</v>
      </c>
      <c r="H13" s="31"/>
      <c r="I13" s="17">
        <f>F13+(F13*H13)</f>
        <v>0</v>
      </c>
      <c r="J13" s="17">
        <f>E13*I13</f>
        <v>0</v>
      </c>
      <c r="M13" s="18"/>
      <c r="N13" s="18"/>
      <c r="O13" s="18"/>
      <c r="P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D13" s="19"/>
      <c r="AE13" s="19"/>
    </row>
    <row r="14" spans="1:10" ht="12.75">
      <c r="A14" s="21"/>
      <c r="B14" s="22" t="s">
        <v>16</v>
      </c>
      <c r="C14" s="23"/>
      <c r="D14" s="23"/>
      <c r="E14" s="23"/>
      <c r="F14" s="24"/>
      <c r="G14" s="25">
        <f>SUM(G13:G13)</f>
        <v>0</v>
      </c>
      <c r="H14" s="26"/>
      <c r="I14" s="27"/>
      <c r="J14" s="25">
        <f>SUM(J13:J13)</f>
        <v>0</v>
      </c>
    </row>
    <row r="15" ht="12.75">
      <c r="E15"/>
    </row>
    <row r="19" spans="5:8" s="6" customFormat="1" ht="12.75">
      <c r="E19" s="29"/>
      <c r="H19" s="30"/>
    </row>
    <row r="20" spans="5:8" s="6" customFormat="1" ht="12.75">
      <c r="E20" s="29"/>
      <c r="H20" s="30"/>
    </row>
    <row r="21" spans="5:8" s="6" customFormat="1" ht="12.75">
      <c r="E21" s="29"/>
      <c r="H21" s="30"/>
    </row>
    <row r="22" spans="5:8" s="6" customFormat="1" ht="12.75">
      <c r="E22" s="29"/>
      <c r="H22" s="30"/>
    </row>
    <row r="23" spans="5:8" s="6" customFormat="1" ht="12.75">
      <c r="E23" s="29"/>
      <c r="H23" s="30"/>
    </row>
    <row r="24" spans="5:8" s="6" customFormat="1" ht="12.75">
      <c r="E24" s="29"/>
      <c r="H24" s="30"/>
    </row>
    <row r="25" spans="5:8" s="6" customFormat="1" ht="12.75">
      <c r="E25" s="29"/>
      <c r="H25" s="30"/>
    </row>
    <row r="26" spans="5:8" s="6" customFormat="1" ht="12.75">
      <c r="E26" s="29"/>
      <c r="H26" s="30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&amp;LEZ/ZP/18/2009&amp;C&amp;F&amp;RKielc, dn. 2009-03-13</oddHeader>
    <oddFooter>&amp;LOpracował: Elżbieta Kałużna-Cebula&amp;Cstrona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AE17"/>
  <sheetViews>
    <sheetView workbookViewId="0" topLeftCell="A1">
      <selection activeCell="A1" sqref="A1"/>
    </sheetView>
  </sheetViews>
  <sheetFormatPr defaultColWidth="9.125" defaultRowHeight="12.75"/>
  <cols>
    <col min="1" max="1" width="3.00390625" style="1" bestFit="1" customWidth="1"/>
    <col min="2" max="2" width="32.125" style="1" customWidth="1"/>
    <col min="3" max="3" width="21.375" style="3" customWidth="1"/>
    <col min="4" max="4" width="8.125" style="3" customWidth="1"/>
    <col min="5" max="5" width="6.875" style="3" customWidth="1"/>
    <col min="6" max="6" width="10.50390625" style="3" bestFit="1" customWidth="1"/>
    <col min="7" max="7" width="11.625" style="1" bestFit="1" customWidth="1"/>
    <col min="8" max="8" width="4.875" style="1" bestFit="1" customWidth="1"/>
    <col min="9" max="9" width="12.375" style="4" customWidth="1"/>
    <col min="10" max="10" width="11.875" style="1" customWidth="1"/>
    <col min="11" max="11" width="4.375" style="5" bestFit="1" customWidth="1"/>
    <col min="12" max="12" width="9.625" style="4" bestFit="1" customWidth="1"/>
    <col min="13" max="13" width="12.375" style="1" bestFit="1" customWidth="1"/>
    <col min="14" max="14" width="4.50390625" style="1" customWidth="1"/>
    <col min="15" max="16384" width="9.125" style="1" customWidth="1"/>
  </cols>
  <sheetData>
    <row r="4" ht="12.75"/>
    <row r="5" ht="12.75"/>
    <row r="6" spans="2:4" ht="15">
      <c r="B6" s="7" t="s">
        <v>4</v>
      </c>
      <c r="C6" s="8" t="s">
        <v>51</v>
      </c>
      <c r="D6" s="8"/>
    </row>
    <row r="7" spans="2:4" ht="15">
      <c r="B7" s="7"/>
      <c r="C7" s="8"/>
      <c r="D7" s="8"/>
    </row>
    <row r="8" spans="2:4" ht="15">
      <c r="B8" s="7"/>
      <c r="C8" s="8"/>
      <c r="D8" s="8"/>
    </row>
    <row r="9" spans="2:4" ht="15">
      <c r="B9" s="7"/>
      <c r="C9" s="8"/>
      <c r="D9" s="8"/>
    </row>
    <row r="10" ht="12.75"/>
    <row r="11" spans="1:10" s="11" customFormat="1" ht="12.75">
      <c r="A11" s="9">
        <v>1</v>
      </c>
      <c r="B11" s="9" t="s">
        <v>7</v>
      </c>
      <c r="C11" s="9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31" s="15" customFormat="1" ht="39">
      <c r="A12" s="12" t="s">
        <v>8</v>
      </c>
      <c r="B12" s="12" t="s">
        <v>9</v>
      </c>
      <c r="C12" s="12" t="s">
        <v>10</v>
      </c>
      <c r="D12" s="13" t="s">
        <v>11</v>
      </c>
      <c r="E12" s="12" t="s">
        <v>5</v>
      </c>
      <c r="F12" s="13" t="s">
        <v>12</v>
      </c>
      <c r="G12" s="13" t="s">
        <v>13</v>
      </c>
      <c r="H12" s="13" t="s">
        <v>14</v>
      </c>
      <c r="I12" s="13" t="s">
        <v>54</v>
      </c>
      <c r="J12" s="13" t="s">
        <v>55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6" customFormat="1" ht="45" customHeight="1">
      <c r="A13" s="100">
        <v>1</v>
      </c>
      <c r="B13" s="42" t="s">
        <v>24</v>
      </c>
      <c r="C13" s="43"/>
      <c r="D13" s="16" t="s">
        <v>25</v>
      </c>
      <c r="E13" s="99">
        <v>300</v>
      </c>
      <c r="F13" s="94"/>
      <c r="G13" s="95">
        <f>E13*F13</f>
        <v>0</v>
      </c>
      <c r="H13" s="96"/>
      <c r="I13" s="95">
        <f>F13+(F13*H13)</f>
        <v>0</v>
      </c>
      <c r="J13" s="95">
        <f>G13+(G13*H13)</f>
        <v>0</v>
      </c>
      <c r="M13" s="18"/>
      <c r="N13" s="18"/>
      <c r="O13" s="18"/>
      <c r="P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D13" s="19"/>
      <c r="AE13" s="19"/>
    </row>
    <row r="14" spans="1:10" ht="12.75">
      <c r="A14" s="21"/>
      <c r="B14" s="22" t="s">
        <v>16</v>
      </c>
      <c r="C14" s="23"/>
      <c r="D14" s="23"/>
      <c r="E14" s="23"/>
      <c r="F14" s="24"/>
      <c r="G14" s="25">
        <f>SUM(G13:G13)</f>
        <v>0</v>
      </c>
      <c r="H14" s="26"/>
      <c r="I14" s="27"/>
      <c r="J14" s="25">
        <f>SUM(J13:J13)</f>
        <v>0</v>
      </c>
    </row>
    <row r="15" ht="12.75"/>
    <row r="17" ht="17.25">
      <c r="B17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&amp;LEZ/ZP/18/2009&amp;C&amp;F&amp;RKielce, dn. 2009-03-13</oddHeader>
    <oddFooter>&amp;LOpracował: Elżbieta Kałużna-Cebula&amp;Cstrona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AE26"/>
  <sheetViews>
    <sheetView workbookViewId="0" topLeftCell="A1">
      <selection activeCell="A7" sqref="A7:IV8"/>
    </sheetView>
  </sheetViews>
  <sheetFormatPr defaultColWidth="9.00390625" defaultRowHeight="12.75"/>
  <cols>
    <col min="1" max="1" width="4.00390625" style="0" customWidth="1"/>
    <col min="2" max="2" width="32.875" style="0" customWidth="1"/>
    <col min="3" max="3" width="18.875" style="0" bestFit="1" customWidth="1"/>
    <col min="4" max="4" width="8.25390625" style="0" customWidth="1"/>
    <col min="5" max="5" width="6.50390625" style="28" bestFit="1" customWidth="1"/>
    <col min="6" max="6" width="9.875" style="0" bestFit="1" customWidth="1"/>
    <col min="7" max="7" width="13.50390625" style="0" bestFit="1" customWidth="1"/>
    <col min="8" max="8" width="5.125" style="0" bestFit="1" customWidth="1"/>
    <col min="9" max="9" width="12.50390625" style="0" customWidth="1"/>
    <col min="10" max="10" width="11.875" style="0" bestFit="1" customWidth="1"/>
    <col min="11" max="11" width="3.625" style="0" bestFit="1" customWidth="1"/>
    <col min="12" max="12" width="8.75390625" style="0" bestFit="1" customWidth="1"/>
    <col min="13" max="13" width="11.50390625" style="0" bestFit="1" customWidth="1"/>
    <col min="14" max="14" width="4.50390625" style="0" bestFit="1" customWidth="1"/>
  </cols>
  <sheetData>
    <row r="4" ht="12.75">
      <c r="E4"/>
    </row>
    <row r="5" ht="12.75">
      <c r="E5"/>
    </row>
    <row r="6" spans="2:5" ht="15">
      <c r="B6" s="7" t="s">
        <v>6</v>
      </c>
      <c r="C6" s="8" t="s">
        <v>51</v>
      </c>
      <c r="D6" s="8"/>
      <c r="E6"/>
    </row>
    <row r="7" spans="2:5" ht="15">
      <c r="B7" s="7"/>
      <c r="C7" s="8"/>
      <c r="D7" s="8"/>
      <c r="E7"/>
    </row>
    <row r="8" spans="2:5" ht="15">
      <c r="B8" s="7"/>
      <c r="C8" s="8"/>
      <c r="D8" s="8"/>
      <c r="E8"/>
    </row>
    <row r="9" spans="2:5" ht="15">
      <c r="B9" s="7"/>
      <c r="C9" s="8"/>
      <c r="D9" s="8"/>
      <c r="E9"/>
    </row>
    <row r="10" ht="12.75">
      <c r="E10"/>
    </row>
    <row r="11" spans="1:10" s="11" customFormat="1" ht="12.75">
      <c r="A11" s="9">
        <v>1</v>
      </c>
      <c r="B11" s="9" t="s">
        <v>7</v>
      </c>
      <c r="C11" s="9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31" s="15" customFormat="1" ht="39">
      <c r="A12" s="12" t="s">
        <v>8</v>
      </c>
      <c r="B12" s="12" t="s">
        <v>9</v>
      </c>
      <c r="C12" s="12" t="s">
        <v>10</v>
      </c>
      <c r="D12" s="13" t="s">
        <v>11</v>
      </c>
      <c r="E12" s="12" t="s">
        <v>5</v>
      </c>
      <c r="F12" s="13" t="s">
        <v>12</v>
      </c>
      <c r="G12" s="13" t="s">
        <v>13</v>
      </c>
      <c r="H12" s="13" t="s">
        <v>14</v>
      </c>
      <c r="I12" s="13" t="s">
        <v>54</v>
      </c>
      <c r="J12" s="13" t="s">
        <v>55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6" customFormat="1" ht="45" customHeight="1">
      <c r="A13" s="100">
        <v>1</v>
      </c>
      <c r="B13" s="42" t="s">
        <v>18</v>
      </c>
      <c r="C13" s="43"/>
      <c r="D13" s="16" t="s">
        <v>23</v>
      </c>
      <c r="E13" s="99">
        <v>100</v>
      </c>
      <c r="F13" s="94"/>
      <c r="G13" s="95">
        <f>E13*F13</f>
        <v>0</v>
      </c>
      <c r="H13" s="31"/>
      <c r="I13" s="17">
        <f>F13+(F13*H13)</f>
        <v>0</v>
      </c>
      <c r="J13" s="17">
        <f>G13+(G13*H13)</f>
        <v>0</v>
      </c>
      <c r="M13" s="18"/>
      <c r="N13" s="18"/>
      <c r="O13" s="18"/>
      <c r="P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D13" s="19"/>
      <c r="AE13" s="19"/>
    </row>
    <row r="14" spans="1:10" ht="12.75">
      <c r="A14" s="21"/>
      <c r="B14" s="22" t="s">
        <v>16</v>
      </c>
      <c r="C14" s="23"/>
      <c r="D14" s="23"/>
      <c r="E14" s="23"/>
      <c r="F14" s="24"/>
      <c r="G14" s="25">
        <f>SUM(G13:G13)</f>
        <v>0</v>
      </c>
      <c r="H14" s="26"/>
      <c r="I14" s="27"/>
      <c r="J14" s="25">
        <f>SUM(J13:J13)</f>
        <v>0</v>
      </c>
    </row>
    <row r="15" ht="12.75">
      <c r="E15"/>
    </row>
    <row r="19" spans="5:8" s="6" customFormat="1" ht="12.75">
      <c r="E19" s="29"/>
      <c r="H19" s="30"/>
    </row>
    <row r="20" spans="5:8" s="6" customFormat="1" ht="12.75">
      <c r="E20" s="29"/>
      <c r="H20" s="30"/>
    </row>
    <row r="21" spans="5:8" s="6" customFormat="1" ht="12.75">
      <c r="E21" s="29"/>
      <c r="H21" s="30"/>
    </row>
    <row r="22" spans="5:8" s="6" customFormat="1" ht="12.75">
      <c r="E22" s="29"/>
      <c r="H22" s="30"/>
    </row>
    <row r="23" spans="5:8" s="6" customFormat="1" ht="12.75">
      <c r="E23" s="29"/>
      <c r="H23" s="30"/>
    </row>
    <row r="24" spans="5:8" s="6" customFormat="1" ht="12.75">
      <c r="E24" s="29"/>
      <c r="H24" s="30"/>
    </row>
    <row r="25" spans="5:8" s="6" customFormat="1" ht="12.75">
      <c r="E25" s="29"/>
      <c r="H25" s="30"/>
    </row>
    <row r="26" spans="5:8" s="6" customFormat="1" ht="12.75">
      <c r="E26" s="29"/>
      <c r="H26" s="30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&amp;LEZ/ZP/18/2009&amp;C&amp;F&amp;RKielce, dn. 2009-03-13</oddHeader>
    <oddFooter>&amp;LOpracował: Elżbieta Kałużna-Cebula&amp;Cstrona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E26"/>
  <sheetViews>
    <sheetView workbookViewId="0" topLeftCell="A1">
      <selection activeCell="A7" sqref="A7:IV8"/>
    </sheetView>
  </sheetViews>
  <sheetFormatPr defaultColWidth="9.00390625" defaultRowHeight="12.75"/>
  <cols>
    <col min="1" max="1" width="4.00390625" style="0" customWidth="1"/>
    <col min="2" max="2" width="33.375" style="0" customWidth="1"/>
    <col min="3" max="3" width="18.875" style="0" bestFit="1" customWidth="1"/>
    <col min="4" max="4" width="8.625" style="0" customWidth="1"/>
    <col min="5" max="5" width="6.50390625" style="28" bestFit="1" customWidth="1"/>
    <col min="6" max="6" width="9.875" style="0" bestFit="1" customWidth="1"/>
    <col min="7" max="7" width="13.50390625" style="0" bestFit="1" customWidth="1"/>
    <col min="8" max="8" width="5.125" style="0" bestFit="1" customWidth="1"/>
    <col min="9" max="9" width="11.625" style="0" customWidth="1"/>
    <col min="10" max="10" width="11.875" style="0" bestFit="1" customWidth="1"/>
    <col min="11" max="11" width="3.625" style="0" bestFit="1" customWidth="1"/>
    <col min="12" max="12" width="8.75390625" style="0" bestFit="1" customWidth="1"/>
    <col min="13" max="13" width="11.50390625" style="0" bestFit="1" customWidth="1"/>
    <col min="14" max="14" width="4.50390625" style="0" bestFit="1" customWidth="1"/>
  </cols>
  <sheetData>
    <row r="4" ht="12.75">
      <c r="E4"/>
    </row>
    <row r="5" ht="12.75">
      <c r="E5"/>
    </row>
    <row r="6" spans="2:5" ht="15">
      <c r="B6" s="7" t="s">
        <v>19</v>
      </c>
      <c r="C6" s="8" t="s">
        <v>51</v>
      </c>
      <c r="D6" s="8"/>
      <c r="E6"/>
    </row>
    <row r="7" spans="2:5" ht="15">
      <c r="B7" s="7"/>
      <c r="C7" s="8"/>
      <c r="D7" s="8"/>
      <c r="E7"/>
    </row>
    <row r="8" spans="2:5" ht="15">
      <c r="B8" s="7"/>
      <c r="C8" s="8"/>
      <c r="D8" s="8"/>
      <c r="E8"/>
    </row>
    <row r="9" spans="2:5" ht="15">
      <c r="B9" s="7"/>
      <c r="C9" s="8"/>
      <c r="D9" s="8"/>
      <c r="E9"/>
    </row>
    <row r="10" ht="12.75">
      <c r="E10"/>
    </row>
    <row r="11" spans="1:10" s="11" customFormat="1" ht="12.75">
      <c r="A11" s="9">
        <v>1</v>
      </c>
      <c r="B11" s="9" t="s">
        <v>7</v>
      </c>
      <c r="C11" s="9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31" s="15" customFormat="1" ht="39">
      <c r="A12" s="12" t="s">
        <v>8</v>
      </c>
      <c r="B12" s="12" t="s">
        <v>9</v>
      </c>
      <c r="C12" s="12" t="s">
        <v>10</v>
      </c>
      <c r="D12" s="13" t="s">
        <v>11</v>
      </c>
      <c r="E12" s="12" t="s">
        <v>5</v>
      </c>
      <c r="F12" s="13" t="s">
        <v>12</v>
      </c>
      <c r="G12" s="13" t="s">
        <v>13</v>
      </c>
      <c r="H12" s="13" t="s">
        <v>14</v>
      </c>
      <c r="I12" s="13" t="s">
        <v>54</v>
      </c>
      <c r="J12" s="13" t="s">
        <v>55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6" customFormat="1" ht="45" customHeight="1">
      <c r="A13" s="100">
        <v>1</v>
      </c>
      <c r="B13" s="42" t="s">
        <v>20</v>
      </c>
      <c r="C13" s="43"/>
      <c r="D13" s="16" t="s">
        <v>26</v>
      </c>
      <c r="E13" s="99">
        <v>1000</v>
      </c>
      <c r="F13" s="94"/>
      <c r="G13" s="95">
        <f>E13*F13</f>
        <v>0</v>
      </c>
      <c r="H13" s="31"/>
      <c r="I13" s="17">
        <f>F13+(F13*H13)</f>
        <v>0</v>
      </c>
      <c r="J13" s="17">
        <f>G13+(G13*H13)</f>
        <v>0</v>
      </c>
      <c r="M13" s="18"/>
      <c r="N13" s="18"/>
      <c r="O13" s="18"/>
      <c r="P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D13" s="19"/>
      <c r="AE13" s="19"/>
    </row>
    <row r="14" spans="1:10" ht="12.75">
      <c r="A14" s="21"/>
      <c r="B14" s="22" t="s">
        <v>16</v>
      </c>
      <c r="C14" s="23"/>
      <c r="D14" s="23"/>
      <c r="E14" s="23"/>
      <c r="F14" s="24"/>
      <c r="G14" s="25">
        <f>SUM(G13:G13)</f>
        <v>0</v>
      </c>
      <c r="H14" s="26"/>
      <c r="I14" s="27"/>
      <c r="J14" s="25">
        <f>SUM(J13:J13)</f>
        <v>0</v>
      </c>
    </row>
    <row r="15" ht="12.75">
      <c r="E15"/>
    </row>
    <row r="19" spans="5:8" s="6" customFormat="1" ht="12.75">
      <c r="E19" s="29"/>
      <c r="H19" s="30"/>
    </row>
    <row r="20" spans="5:8" s="6" customFormat="1" ht="12.75">
      <c r="E20" s="29"/>
      <c r="H20" s="30"/>
    </row>
    <row r="21" spans="5:8" s="6" customFormat="1" ht="12.75">
      <c r="E21" s="29"/>
      <c r="H21" s="30"/>
    </row>
    <row r="22" spans="5:8" s="6" customFormat="1" ht="12.75">
      <c r="E22" s="29"/>
      <c r="H22" s="30"/>
    </row>
    <row r="23" spans="5:8" s="6" customFormat="1" ht="12.75">
      <c r="E23" s="29"/>
      <c r="H23" s="30"/>
    </row>
    <row r="24" spans="5:8" s="6" customFormat="1" ht="12.75">
      <c r="E24" s="29"/>
      <c r="H24" s="30"/>
    </row>
    <row r="25" spans="5:8" s="6" customFormat="1" ht="12.75">
      <c r="E25" s="29"/>
      <c r="H25" s="30"/>
    </row>
    <row r="26" spans="5:8" s="6" customFormat="1" ht="12.75">
      <c r="E26" s="29"/>
      <c r="H26" s="30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&amp;LEZ/ZP/18/2009&amp;C&amp;F&amp;RKielce, dn. 2009-03-13</oddHeader>
    <oddFooter>&amp;LOpracował: Elżbieta Kałużna-Cebula&amp;Cstrona &amp;P z &amp;N&amp;RZatwierdził: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AE26"/>
  <sheetViews>
    <sheetView workbookViewId="0" topLeftCell="A1">
      <selection activeCell="A7" sqref="A7:IV8"/>
    </sheetView>
  </sheetViews>
  <sheetFormatPr defaultColWidth="9.00390625" defaultRowHeight="12.75"/>
  <cols>
    <col min="1" max="1" width="4.00390625" style="0" customWidth="1"/>
    <col min="2" max="2" width="33.375" style="0" customWidth="1"/>
    <col min="3" max="3" width="18.875" style="0" bestFit="1" customWidth="1"/>
    <col min="4" max="4" width="4.375" style="0" bestFit="1" customWidth="1"/>
    <col min="5" max="5" width="6.50390625" style="28" bestFit="1" customWidth="1"/>
    <col min="6" max="6" width="9.875" style="0" bestFit="1" customWidth="1"/>
    <col min="7" max="7" width="13.50390625" style="0" bestFit="1" customWidth="1"/>
    <col min="8" max="8" width="5.125" style="0" bestFit="1" customWidth="1"/>
    <col min="9" max="9" width="12.00390625" style="0" customWidth="1"/>
    <col min="10" max="10" width="11.875" style="0" bestFit="1" customWidth="1"/>
    <col min="11" max="11" width="3.625" style="0" bestFit="1" customWidth="1"/>
    <col min="12" max="12" width="8.75390625" style="0" bestFit="1" customWidth="1"/>
    <col min="13" max="13" width="11.50390625" style="0" bestFit="1" customWidth="1"/>
    <col min="14" max="14" width="4.50390625" style="0" bestFit="1" customWidth="1"/>
  </cols>
  <sheetData>
    <row r="4" ht="12.75">
      <c r="E4"/>
    </row>
    <row r="5" ht="12.75">
      <c r="E5"/>
    </row>
    <row r="6" spans="2:5" ht="15">
      <c r="B6" s="7" t="s">
        <v>21</v>
      </c>
      <c r="C6" s="8" t="s">
        <v>52</v>
      </c>
      <c r="D6" s="8"/>
      <c r="E6"/>
    </row>
    <row r="7" spans="2:5" ht="15">
      <c r="B7" s="7"/>
      <c r="C7" s="8"/>
      <c r="D7" s="8"/>
      <c r="E7"/>
    </row>
    <row r="8" spans="2:5" ht="15">
      <c r="B8" s="7"/>
      <c r="C8" s="8"/>
      <c r="D8" s="8"/>
      <c r="E8"/>
    </row>
    <row r="9" spans="2:5" ht="15">
      <c r="B9" s="7"/>
      <c r="C9" s="8"/>
      <c r="D9" s="8"/>
      <c r="E9"/>
    </row>
    <row r="10" ht="12.75">
      <c r="E10"/>
    </row>
    <row r="11" spans="1:10" s="11" customFormat="1" ht="12.75">
      <c r="A11" s="9">
        <v>1</v>
      </c>
      <c r="B11" s="9" t="s">
        <v>7</v>
      </c>
      <c r="C11" s="9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31" s="15" customFormat="1" ht="39">
      <c r="A12" s="12" t="s">
        <v>8</v>
      </c>
      <c r="B12" s="12" t="s">
        <v>9</v>
      </c>
      <c r="C12" s="12" t="s">
        <v>10</v>
      </c>
      <c r="D12" s="13" t="s">
        <v>11</v>
      </c>
      <c r="E12" s="12" t="s">
        <v>5</v>
      </c>
      <c r="F12" s="13" t="s">
        <v>12</v>
      </c>
      <c r="G12" s="13" t="s">
        <v>13</v>
      </c>
      <c r="H12" s="13" t="s">
        <v>14</v>
      </c>
      <c r="I12" s="13" t="s">
        <v>54</v>
      </c>
      <c r="J12" s="13" t="s">
        <v>55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6" customFormat="1" ht="45" customHeight="1">
      <c r="A13" s="100">
        <v>1</v>
      </c>
      <c r="B13" s="42" t="s">
        <v>22</v>
      </c>
      <c r="C13" s="43"/>
      <c r="D13" s="16" t="s">
        <v>15</v>
      </c>
      <c r="E13" s="99">
        <v>500</v>
      </c>
      <c r="F13" s="94"/>
      <c r="G13" s="95">
        <f>E13*F13</f>
        <v>0</v>
      </c>
      <c r="H13" s="92"/>
      <c r="I13" s="17">
        <f>F13+(F13*H13)</f>
        <v>0</v>
      </c>
      <c r="J13" s="17">
        <f>G13+(G13*H13)</f>
        <v>0</v>
      </c>
      <c r="M13" s="18"/>
      <c r="N13" s="18"/>
      <c r="O13" s="18"/>
      <c r="P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D13" s="19"/>
      <c r="AE13" s="19"/>
    </row>
    <row r="14" spans="1:10" ht="12.75">
      <c r="A14" s="21"/>
      <c r="B14" s="22" t="s">
        <v>16</v>
      </c>
      <c r="C14" s="23"/>
      <c r="D14" s="23"/>
      <c r="E14" s="23"/>
      <c r="F14" s="24"/>
      <c r="G14" s="25">
        <f>SUM(G13:G13)</f>
        <v>0</v>
      </c>
      <c r="H14" s="26"/>
      <c r="I14" s="27"/>
      <c r="J14" s="25">
        <f>SUM(J13:J13)</f>
        <v>0</v>
      </c>
    </row>
    <row r="15" ht="12.75">
      <c r="E15"/>
    </row>
    <row r="19" spans="5:8" s="6" customFormat="1" ht="12.75">
      <c r="E19" s="29"/>
      <c r="H19" s="30"/>
    </row>
    <row r="20" spans="5:8" s="6" customFormat="1" ht="12.75">
      <c r="E20" s="29"/>
      <c r="H20" s="30"/>
    </row>
    <row r="21" spans="5:8" s="6" customFormat="1" ht="12.75">
      <c r="E21" s="29"/>
      <c r="H21" s="30"/>
    </row>
    <row r="22" spans="5:8" s="6" customFormat="1" ht="12.75">
      <c r="E22" s="29"/>
      <c r="H22" s="30"/>
    </row>
    <row r="23" spans="5:8" s="6" customFormat="1" ht="12.75">
      <c r="E23" s="29"/>
      <c r="H23" s="30"/>
    </row>
    <row r="24" spans="5:8" s="6" customFormat="1" ht="12.75">
      <c r="E24" s="29"/>
      <c r="H24" s="30"/>
    </row>
    <row r="25" spans="5:8" s="6" customFormat="1" ht="12.75">
      <c r="E25" s="29"/>
      <c r="H25" s="30"/>
    </row>
    <row r="26" spans="5:8" s="6" customFormat="1" ht="12.75">
      <c r="E26" s="29"/>
      <c r="H26" s="30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&amp;LEZ/ZP/18/2009&amp;C&amp;F&amp;RKielce, dn. 2009-03-13</oddHeader>
    <oddFooter>&amp;LOpracował: Elżbieta Kałużna-Cebula&amp;Cstrona &amp;P z &amp;N&amp;RZatwierdził: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50390625" style="65" customWidth="1"/>
    <col min="2" max="2" width="36.25390625" style="65" customWidth="1"/>
    <col min="3" max="3" width="33.50390625" style="65" customWidth="1"/>
    <col min="4" max="4" width="5.625" style="65" customWidth="1"/>
    <col min="5" max="5" width="8.375" style="63" bestFit="1" customWidth="1"/>
    <col min="6" max="6" width="9.875" style="63" bestFit="1" customWidth="1"/>
    <col min="7" max="7" width="13.375" style="63" bestFit="1" customWidth="1"/>
    <col min="8" max="8" width="5.625" style="63" bestFit="1" customWidth="1"/>
    <col min="9" max="9" width="12.50390625" style="63" customWidth="1"/>
    <col min="10" max="10" width="12.50390625" style="63" bestFit="1" customWidth="1"/>
    <col min="11" max="11" width="17.625" style="85" customWidth="1"/>
    <col min="12" max="16384" width="8.875" style="65" customWidth="1"/>
  </cols>
  <sheetData>
    <row r="1" spans="1:62" ht="14.25" customHeight="1">
      <c r="A1" s="32"/>
      <c r="B1" s="7" t="s">
        <v>48</v>
      </c>
      <c r="C1" s="57" t="s">
        <v>53</v>
      </c>
      <c r="D1" s="59"/>
      <c r="E1" s="60"/>
      <c r="F1" s="61"/>
      <c r="G1" s="61"/>
      <c r="H1" s="62"/>
      <c r="K1" s="64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</row>
    <row r="2" spans="5:11" s="66" customFormat="1" ht="14.25" customHeight="1">
      <c r="E2" s="67"/>
      <c r="F2" s="67"/>
      <c r="G2" s="67"/>
      <c r="H2" s="67"/>
      <c r="I2" s="67"/>
      <c r="J2" s="67"/>
      <c r="K2" s="68"/>
    </row>
    <row r="3" spans="1:10" s="71" customFormat="1" ht="12.75">
      <c r="A3" s="69">
        <v>1</v>
      </c>
      <c r="B3" s="69" t="s">
        <v>7</v>
      </c>
      <c r="C3" s="69">
        <v>3</v>
      </c>
      <c r="D3" s="69">
        <v>4</v>
      </c>
      <c r="E3" s="70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</row>
    <row r="4" spans="1:31" s="15" customFormat="1" ht="39">
      <c r="A4" s="12" t="s">
        <v>8</v>
      </c>
      <c r="B4" s="12" t="s">
        <v>9</v>
      </c>
      <c r="C4" s="12" t="s">
        <v>10</v>
      </c>
      <c r="D4" s="13" t="s">
        <v>11</v>
      </c>
      <c r="E4" s="12" t="s">
        <v>5</v>
      </c>
      <c r="F4" s="13" t="s">
        <v>12</v>
      </c>
      <c r="G4" s="13" t="s">
        <v>13</v>
      </c>
      <c r="H4" s="13" t="s">
        <v>14</v>
      </c>
      <c r="I4" s="13" t="s">
        <v>54</v>
      </c>
      <c r="J4" s="13" t="s">
        <v>55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11" ht="51" customHeight="1">
      <c r="A5" s="33" t="s">
        <v>27</v>
      </c>
      <c r="B5" s="72" t="s">
        <v>28</v>
      </c>
      <c r="C5" s="35"/>
      <c r="D5" s="86" t="s">
        <v>29</v>
      </c>
      <c r="E5" s="97">
        <v>500</v>
      </c>
      <c r="F5" s="87"/>
      <c r="G5" s="88">
        <f>E5*F5</f>
        <v>0</v>
      </c>
      <c r="H5" s="93"/>
      <c r="I5" s="89">
        <f>F5+(F5*H5)</f>
        <v>0</v>
      </c>
      <c r="J5" s="90">
        <f>G5*1.07</f>
        <v>0</v>
      </c>
      <c r="K5" s="34"/>
    </row>
    <row r="6" spans="1:11" ht="57" customHeight="1">
      <c r="A6" s="33" t="s">
        <v>30</v>
      </c>
      <c r="B6" s="72" t="s">
        <v>31</v>
      </c>
      <c r="C6" s="35"/>
      <c r="D6" s="91" t="s">
        <v>29</v>
      </c>
      <c r="E6" s="97">
        <v>1500</v>
      </c>
      <c r="F6" s="87"/>
      <c r="G6" s="88">
        <f aca="true" t="shared" si="0" ref="G6:G14">E6*F6</f>
        <v>0</v>
      </c>
      <c r="H6" s="93"/>
      <c r="I6" s="89">
        <f aca="true" t="shared" si="1" ref="I6:I14">F6+(F6*H6)</f>
        <v>0</v>
      </c>
      <c r="J6" s="90">
        <f aca="true" t="shared" si="2" ref="J6:J14">G6*1.07</f>
        <v>0</v>
      </c>
      <c r="K6" s="34"/>
    </row>
    <row r="7" spans="1:11" ht="51" customHeight="1">
      <c r="A7" s="33" t="s">
        <v>32</v>
      </c>
      <c r="B7" s="72" t="s">
        <v>33</v>
      </c>
      <c r="C7" s="35"/>
      <c r="D7" s="91" t="s">
        <v>29</v>
      </c>
      <c r="E7" s="97">
        <v>1500</v>
      </c>
      <c r="F7" s="87"/>
      <c r="G7" s="88">
        <f>E7*F7</f>
        <v>0</v>
      </c>
      <c r="H7" s="93"/>
      <c r="I7" s="89">
        <f t="shared" si="1"/>
        <v>0</v>
      </c>
      <c r="J7" s="90">
        <f t="shared" si="2"/>
        <v>0</v>
      </c>
      <c r="K7" s="34"/>
    </row>
    <row r="8" spans="1:11" ht="27.75" customHeight="1">
      <c r="A8" s="33" t="s">
        <v>34</v>
      </c>
      <c r="B8" s="72" t="s">
        <v>35</v>
      </c>
      <c r="C8" s="35"/>
      <c r="D8" s="91" t="s">
        <v>29</v>
      </c>
      <c r="E8" s="97">
        <v>1000</v>
      </c>
      <c r="F8" s="87"/>
      <c r="G8" s="88">
        <f t="shared" si="0"/>
        <v>0</v>
      </c>
      <c r="H8" s="93"/>
      <c r="I8" s="89">
        <f t="shared" si="1"/>
        <v>0</v>
      </c>
      <c r="J8" s="90">
        <f t="shared" si="2"/>
        <v>0</v>
      </c>
      <c r="K8" s="34"/>
    </row>
    <row r="9" spans="1:11" ht="29.25" customHeight="1">
      <c r="A9" s="33" t="s">
        <v>36</v>
      </c>
      <c r="B9" s="72" t="s">
        <v>37</v>
      </c>
      <c r="C9" s="35"/>
      <c r="D9" s="91" t="s">
        <v>29</v>
      </c>
      <c r="E9" s="97">
        <v>1500</v>
      </c>
      <c r="F9" s="87"/>
      <c r="G9" s="88">
        <f t="shared" si="0"/>
        <v>0</v>
      </c>
      <c r="H9" s="93"/>
      <c r="I9" s="89">
        <f t="shared" si="1"/>
        <v>0</v>
      </c>
      <c r="J9" s="90">
        <f t="shared" si="2"/>
        <v>0</v>
      </c>
      <c r="K9" s="34"/>
    </row>
    <row r="10" spans="1:11" ht="36" customHeight="1">
      <c r="A10" s="33" t="s">
        <v>38</v>
      </c>
      <c r="B10" s="72" t="s">
        <v>39</v>
      </c>
      <c r="C10" s="35"/>
      <c r="D10" s="91" t="s">
        <v>29</v>
      </c>
      <c r="E10" s="97">
        <v>1500</v>
      </c>
      <c r="F10" s="87"/>
      <c r="G10" s="88">
        <f t="shared" si="0"/>
        <v>0</v>
      </c>
      <c r="H10" s="93"/>
      <c r="I10" s="89">
        <f t="shared" si="1"/>
        <v>0</v>
      </c>
      <c r="J10" s="90">
        <f t="shared" si="2"/>
        <v>0</v>
      </c>
      <c r="K10" s="34"/>
    </row>
    <row r="11" spans="1:11" ht="36" customHeight="1">
      <c r="A11" s="33" t="s">
        <v>40</v>
      </c>
      <c r="B11" s="72" t="s">
        <v>41</v>
      </c>
      <c r="C11" s="35"/>
      <c r="D11" s="91" t="s">
        <v>29</v>
      </c>
      <c r="E11" s="97">
        <v>1500</v>
      </c>
      <c r="F11" s="87"/>
      <c r="G11" s="88">
        <f t="shared" si="0"/>
        <v>0</v>
      </c>
      <c r="H11" s="93"/>
      <c r="I11" s="89">
        <f t="shared" si="1"/>
        <v>0</v>
      </c>
      <c r="J11" s="90">
        <f t="shared" si="2"/>
        <v>0</v>
      </c>
      <c r="K11" s="34"/>
    </row>
    <row r="12" spans="1:11" ht="24" customHeight="1">
      <c r="A12" s="33" t="s">
        <v>42</v>
      </c>
      <c r="B12" s="72" t="s">
        <v>43</v>
      </c>
      <c r="C12" s="35"/>
      <c r="D12" s="91" t="s">
        <v>29</v>
      </c>
      <c r="E12" s="97">
        <v>500</v>
      </c>
      <c r="F12" s="87"/>
      <c r="G12" s="88">
        <f t="shared" si="0"/>
        <v>0</v>
      </c>
      <c r="H12" s="93"/>
      <c r="I12" s="89">
        <f t="shared" si="1"/>
        <v>0</v>
      </c>
      <c r="J12" s="90">
        <f t="shared" si="2"/>
        <v>0</v>
      </c>
      <c r="K12" s="34"/>
    </row>
    <row r="13" spans="1:11" ht="25.5" customHeight="1">
      <c r="A13" s="33" t="s">
        <v>44</v>
      </c>
      <c r="B13" s="72" t="s">
        <v>45</v>
      </c>
      <c r="C13" s="35"/>
      <c r="D13" s="91" t="s">
        <v>29</v>
      </c>
      <c r="E13" s="97">
        <v>1500</v>
      </c>
      <c r="F13" s="87"/>
      <c r="G13" s="88">
        <f t="shared" si="0"/>
        <v>0</v>
      </c>
      <c r="H13" s="93"/>
      <c r="I13" s="89">
        <f t="shared" si="1"/>
        <v>0</v>
      </c>
      <c r="J13" s="90">
        <f t="shared" si="2"/>
        <v>0</v>
      </c>
      <c r="K13" s="34"/>
    </row>
    <row r="14" spans="1:11" ht="27" customHeight="1">
      <c r="A14" s="33" t="s">
        <v>46</v>
      </c>
      <c r="B14" s="75" t="s">
        <v>47</v>
      </c>
      <c r="C14" s="35"/>
      <c r="D14" s="91" t="s">
        <v>29</v>
      </c>
      <c r="E14" s="98">
        <v>1000</v>
      </c>
      <c r="F14" s="87"/>
      <c r="G14" s="88">
        <f t="shared" si="0"/>
        <v>0</v>
      </c>
      <c r="H14" s="93"/>
      <c r="I14" s="89">
        <f t="shared" si="1"/>
        <v>0</v>
      </c>
      <c r="J14" s="90">
        <f t="shared" si="2"/>
        <v>0</v>
      </c>
      <c r="K14" s="34"/>
    </row>
    <row r="15" spans="1:11" ht="12.75">
      <c r="A15" s="33"/>
      <c r="B15" s="76" t="s">
        <v>3</v>
      </c>
      <c r="C15" s="36"/>
      <c r="D15" s="77"/>
      <c r="E15" s="78"/>
      <c r="F15" s="73"/>
      <c r="G15" s="74">
        <f>SUM(G5:G14)</f>
        <v>0</v>
      </c>
      <c r="H15" s="79"/>
      <c r="I15" s="74"/>
      <c r="J15" s="37">
        <f>SUM(J5:J14)</f>
        <v>0</v>
      </c>
      <c r="K15" s="38"/>
    </row>
    <row r="16" spans="1:11" ht="12.75">
      <c r="A16" s="39"/>
      <c r="B16" s="80"/>
      <c r="C16" s="40"/>
      <c r="D16" s="81"/>
      <c r="E16" s="82"/>
      <c r="F16" s="83"/>
      <c r="G16" s="84"/>
      <c r="H16" s="84"/>
      <c r="I16" s="84"/>
      <c r="J16" s="38"/>
      <c r="K16" s="38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&amp;LEZ/ZP/18/2009&amp;C&amp;F&amp;RKielce, dn. 2009-03-13</oddHeader>
    <oddFooter>&amp;LOpracował: Elżbieta Kałużna-Cebula&amp;Cstrona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as1</cp:lastModifiedBy>
  <cp:lastPrinted>2009-03-13T08:53:58Z</cp:lastPrinted>
  <dcterms:created xsi:type="dcterms:W3CDTF">1997-02-26T13:46:56Z</dcterms:created>
  <dcterms:modified xsi:type="dcterms:W3CDTF">2009-03-13T08:54:11Z</dcterms:modified>
  <cp:category/>
  <cp:version/>
  <cp:contentType/>
  <cp:contentStatus/>
</cp:coreProperties>
</file>