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65" windowWidth="9435" windowHeight="4455" tabRatio="868" activeTab="0"/>
  </bookViews>
  <sheets>
    <sheet name="pak 41" sheetId="1" r:id="rId1"/>
    <sheet name="pak. 40" sheetId="2" r:id="rId2"/>
    <sheet name="pak. 39" sheetId="3" r:id="rId3"/>
    <sheet name="pak 38" sheetId="4" r:id="rId4"/>
    <sheet name="pak 37" sheetId="5" r:id="rId5"/>
    <sheet name="pak 36" sheetId="6" r:id="rId6"/>
    <sheet name="pak 35" sheetId="7" r:id="rId7"/>
    <sheet name="pak. 34" sheetId="8" r:id="rId8"/>
    <sheet name="pak. 33" sheetId="9" r:id="rId9"/>
    <sheet name="pak. 32" sheetId="10" r:id="rId10"/>
    <sheet name="pak. 31" sheetId="11" r:id="rId11"/>
    <sheet name="pak. 30" sheetId="12" r:id="rId12"/>
    <sheet name="pak.29" sheetId="13" r:id="rId13"/>
    <sheet name="pak. 28" sheetId="14" r:id="rId14"/>
    <sheet name="pak. 27" sheetId="15" r:id="rId15"/>
    <sheet name="pak. 26" sheetId="16" r:id="rId16"/>
    <sheet name="pak. 25" sheetId="17" r:id="rId17"/>
    <sheet name="pak. 24" sheetId="18" r:id="rId18"/>
    <sheet name="pak. 23" sheetId="19" r:id="rId19"/>
    <sheet name="pak. 22" sheetId="20" r:id="rId20"/>
    <sheet name="pak. 21" sheetId="21" r:id="rId21"/>
    <sheet name="pak. 20" sheetId="22" r:id="rId22"/>
    <sheet name="pak. 19" sheetId="23" r:id="rId23"/>
    <sheet name="pak. 18" sheetId="24" r:id="rId24"/>
    <sheet name="pak. 17" sheetId="25" r:id="rId25"/>
    <sheet name="pak. 16" sheetId="26" r:id="rId26"/>
    <sheet name="pak. 15" sheetId="27" r:id="rId27"/>
    <sheet name="pak. 14" sheetId="28" r:id="rId28"/>
    <sheet name="pak. 13" sheetId="29" r:id="rId29"/>
    <sheet name="pak. 12" sheetId="30" r:id="rId30"/>
    <sheet name="pak. 10" sheetId="31" r:id="rId31"/>
    <sheet name="pak. 11" sheetId="32" r:id="rId32"/>
    <sheet name="pak. 9" sheetId="33" r:id="rId33"/>
    <sheet name="pak. 8" sheetId="34" r:id="rId34"/>
    <sheet name="Pak. 7" sheetId="35" r:id="rId35"/>
    <sheet name="pak. 6" sheetId="36" r:id="rId36"/>
    <sheet name="pak. 5" sheetId="37" r:id="rId37"/>
    <sheet name="pak.4" sheetId="38" r:id="rId38"/>
    <sheet name="pak. 3" sheetId="39" r:id="rId39"/>
    <sheet name="pak. 2" sheetId="40" r:id="rId40"/>
    <sheet name="pak. 1" sheetId="41" r:id="rId41"/>
    <sheet name="wycena zbiorcza" sheetId="42" r:id="rId42"/>
  </sheets>
  <definedNames>
    <definedName name="_xlnm.Print_Titles" localSheetId="6">'pak 35'!$3:$4</definedName>
    <definedName name="_xlnm.Print_Titles" localSheetId="5">'pak 36'!$3:$4</definedName>
    <definedName name="_xlnm.Print_Titles" localSheetId="40">'pak. 1'!$3:$4</definedName>
    <definedName name="_xlnm.Print_Titles" localSheetId="30">'pak. 10'!$3:$4</definedName>
    <definedName name="_xlnm.Print_Titles" localSheetId="31">'pak. 11'!$3:$4</definedName>
    <definedName name="_xlnm.Print_Titles" localSheetId="28">'pak. 13'!$3:$4</definedName>
    <definedName name="_xlnm.Print_Titles" localSheetId="26">'pak. 15'!$3:$4</definedName>
    <definedName name="_xlnm.Print_Titles" localSheetId="25">'pak. 16'!$3:$4</definedName>
    <definedName name="_xlnm.Print_Titles" localSheetId="24">'pak. 17'!$3:$4</definedName>
    <definedName name="_xlnm.Print_Titles" localSheetId="23">'pak. 18'!$3:$4</definedName>
    <definedName name="_xlnm.Print_Titles" localSheetId="39">'pak. 2'!$3:$4</definedName>
    <definedName name="_xlnm.Print_Titles" localSheetId="20">'pak. 21'!$3:$4</definedName>
    <definedName name="_xlnm.Print_Titles" localSheetId="13">'pak. 28'!$4:$4</definedName>
    <definedName name="_xlnm.Print_Titles" localSheetId="38">'pak. 3'!$3:$4</definedName>
    <definedName name="_xlnm.Print_Titles" localSheetId="11">'pak. 30'!$3:$4</definedName>
    <definedName name="_xlnm.Print_Titles" localSheetId="10">'pak. 31'!$3:$4</definedName>
    <definedName name="_xlnm.Print_Titles" localSheetId="9">'pak. 32'!$3:$4</definedName>
    <definedName name="_xlnm.Print_Titles" localSheetId="8">'pak. 33'!$3:$4</definedName>
    <definedName name="_xlnm.Print_Titles" localSheetId="7">'pak. 34'!$3:$4</definedName>
    <definedName name="_xlnm.Print_Titles" localSheetId="2">'pak. 39'!$1:$4</definedName>
    <definedName name="_xlnm.Print_Titles" localSheetId="36">'pak. 5'!$3:$4</definedName>
    <definedName name="_xlnm.Print_Titles" localSheetId="35">'pak. 6'!$4:$4</definedName>
    <definedName name="_xlnm.Print_Titles" localSheetId="34">'Pak. 7'!$3:$4</definedName>
    <definedName name="_xlnm.Print_Titles" localSheetId="33">'pak. 8'!$3:$4</definedName>
    <definedName name="_xlnm.Print_Titles" localSheetId="32">'pak. 9'!$4:$4</definedName>
    <definedName name="_xlnm.Print_Titles" localSheetId="12">'pak.29'!$3:$4</definedName>
    <definedName name="_xlnm.Print_Titles" localSheetId="37">'pak.4'!$3:$4</definedName>
    <definedName name="_xlnm.Print_Titles" localSheetId="41">'wycena zbiorcza'!$1:$2</definedName>
  </definedNames>
  <calcPr fullCalcOnLoad="1"/>
</workbook>
</file>

<file path=xl/sharedStrings.xml><?xml version="1.0" encoding="utf-8"?>
<sst xmlns="http://schemas.openxmlformats.org/spreadsheetml/2006/main" count="3354" uniqueCount="1498">
  <si>
    <t>K-Y żel nawilżający jałowy 82 g przeznaczony do badań USG, elektroterapii oraz cystoskopii, x 1 tuba</t>
  </si>
  <si>
    <t>Pakiet nr  16  - Leki</t>
  </si>
  <si>
    <t>Piperacyllin sodium, inj. 1000 mg inj. im./iv. (proszek do p. roztworu); x 1 fiolka</t>
  </si>
  <si>
    <t>Tarcefandol, inj 1 g x 1 fiolka</t>
  </si>
  <si>
    <t>Zamawiający dopuszcza:</t>
  </si>
  <si>
    <t>a) zamianę tabletek na drażetki, na kapsułki</t>
  </si>
  <si>
    <t>b) zamianę tabletek powlekanych na kapsułki o przedłużonym działaniu i odwrotnie</t>
  </si>
  <si>
    <t>c) zamianę ampułek na fiolki i odwrotnie</t>
  </si>
  <si>
    <t>1 ml</t>
  </si>
  <si>
    <t>Pakiet nr  17  - Klej tkankowy</t>
  </si>
  <si>
    <r>
      <t xml:space="preserve">Skład:
- Tissucol, liofilizowany, poddany działaniu pary, koncentrat białka, który po rozpuszczeniu daje 1 ml roztworu Tissucol zawierającego:
wytrącające się białko                                   75 - 115 mg,
z tego fibrynogen                                          70 - 110 mg,
fibronektyna osoczowa (CIG)                       2 - 9 mg,
czynnik XIII                                                     10 - 50 U,
plazminogen                                                   20 - 120 </t>
    </r>
    <r>
      <rPr>
        <sz val="8"/>
        <rFont val="Arial"/>
        <family val="2"/>
      </rPr>
      <t>µ</t>
    </r>
    <r>
      <rPr>
        <sz val="8"/>
        <rFont val="Arial"/>
        <family val="2"/>
      </rPr>
      <t>g;
- roztwór aprotyniny (bydlęcej)                    3000 KIU/ml;
- Trombinę 4, liofilizowaną (ludzką)
1 ml odtworzonego roztworu zawiera            4 IU;
- Trombinę 4, liofilizowaną (ludzką)
1 ml odtworzonego roztworu zawiera            500 IU;
- Roztwór chlorku wapniowego                     40 mmol CaCl</t>
    </r>
    <r>
      <rPr>
        <sz val="8"/>
        <rFont val="Arial CE"/>
        <family val="2"/>
      </rPr>
      <t>2;
- Zestaw wyposażenia dodatkowego do odtwarzania i zastosowania obu składników używanego systemu DUPLOJECT.
Pojemność flakonu wg potrzeb zamawiającego: 1 ml, 2 ml, 5 ml.</t>
    </r>
  </si>
  <si>
    <t>Pakiet nr 18 - Leki</t>
  </si>
  <si>
    <t>Pakiet nr 20 - Vancomycin</t>
  </si>
  <si>
    <t>Pakiet nr 21 - Leki</t>
  </si>
  <si>
    <t>Clopidogrelum tabl. powl. dawka: 300 mg/1 tabl.
Pełny zakres wskazań do stosowania upacjentów z ostrym zespolem wieńcowym bez uniesienia odcinaka ST i uniesieniem odcinka ST, którym wszczepia się stent w czasie zabiegu przezskórnej angioplastyki wieńcowej, x 1 tabl. powl.</t>
  </si>
  <si>
    <t xml:space="preserve">Pakiet nr 22 - Teicoplaninum </t>
  </si>
  <si>
    <t>Pakiet nr 24 - Dekstran żelazowy</t>
  </si>
  <si>
    <t>Imipenem 0,5g + 0,5g cylastatyny inj. iv.; wskazany do stosowania od 3 miesiąca życia, x 1 fiolka</t>
  </si>
  <si>
    <t>Pakiet nr 26 - Antybiotyki i chemmioterapeutyki</t>
  </si>
  <si>
    <t>Pakiet nr 27  - Protaminum sulfuricum</t>
  </si>
  <si>
    <t>Fluticasoni propionas 0,5 mg/1 g krem; 15 g, x 1 tuba</t>
  </si>
  <si>
    <t>Bromhexine hydrochloride, syrop, 120 g x 1 flakon</t>
  </si>
  <si>
    <t>a) zamianę ampułek na fiolki i odwrotnie</t>
  </si>
  <si>
    <t>Inhibitory pompy protonowej</t>
  </si>
  <si>
    <t>Antybiotyki i leki p/wirusowe</t>
  </si>
  <si>
    <t>Pakiet nr 6 - Ciprofloxacina</t>
  </si>
  <si>
    <t>Ciprofloxacina</t>
  </si>
  <si>
    <t>Immunoglobulinum</t>
  </si>
  <si>
    <t>Dieta bogatobiałkowa, kompletna, hiperkaloryczna (1,25 kcal/ml), do leczenia zywieniowego drogą przewodu pokarmowego.
Skład na 100 ml:
 - białko                                      6,3 g
 - węglowodany ( w tym:)      14,2 g
  * cukry proste i dwucukry
  * laktoza                       &lt;0,025
- tłuszcz                                  4,9 g
- minerały
- pierwiastki śladowe
- witaminy
Osmolarność: 290 mOsmol/l
100 ml; 1 opakowanie</t>
  </si>
  <si>
    <t>Mleko początkowe dla niemowląt o małej wadze urodzeniowej oraz wcześniaków. Wartośc energetyczna 2050 KJ/100 g proszku:
- tłuszcz: 24,0g,
- białko 14,4g,
- węglowodany 55,9g,
- minerały,
witaminy Mleko w proszku; 
400 g; 1 opakowanie</t>
  </si>
  <si>
    <t>Płyn odżywczy, preparat dietetyczny 
Wartość energetyczna:425 KJ/100 ml:
- równoważnik białka 4g,
- węglowodany 17,6g, 
- tłuszcz 1,7g,
- minerały,
- pierwiastki śladowe,
- witaminy,
- osmolarność 440 mOsm/l
500 ml; 1 opakowanie</t>
  </si>
  <si>
    <t>Płyn odżywczy, preparat dietetyczny; 
Wartość energetczna 420 KJ/100 ml:
- białko 4g,
- węglowodany 12,3g,
- tłuszcz 3,9g,
- minerały,
- pierwiastki śladowe,
- witaminy,
- osmolarność 210 mOsm/l
500 ml, 1 opakowanie</t>
  </si>
  <si>
    <t>Płyn odżywczy, preparat dietetyczny; Wartość energetczna 420 KJ/100 ml:
- białko 4g,
- węglowodany 12,3g,
- tłuszcz 3,9g,
- minerały,
- pierwiastki śladowe,
- witaminy,
- osmolarność 265 mOsm/l
500 ml, 1 opakowanie</t>
  </si>
  <si>
    <t>Płyn odżywczy, preparat dietetyczny; Wartość energetczna 630 KJ/150 ml:
- białko 6g,
- węglowodany 18,5g,
- tłuszcz 5,8g,
- minerały,
- pierwiastki śladowe,
- witaminy,
- osmolarność 385 mOsm/l
 500 ml, 1 opakowanie</t>
  </si>
  <si>
    <t>Płyn odżywczy, preparat dietetyczny; Wartość energetyczna 215 KJ/50 ml:
- węglowodany 12,5g,
- minerały,
- osmolarność 240 mOsm/l
200 ml; 1 opakowanie</t>
  </si>
  <si>
    <t>Płyn odżywczy, preparat dietetyczny; Wartość energetyczna 420 KJ/100 ml:
- białko 4,3g,
- węglowodany 11,3g,
- tłuszcz 4,2g,
- minerały,
- pierwiastki śladowe,
- witaminy,
- osmolarność 300 mOsm/l
1000 ml, 1 opakowanie</t>
  </si>
  <si>
    <t>Płyn odżywczy, preparat dietetyczny; Wartość energetyczna 420 KJ/100 ml:
- białko 5,5g,
- węglowodany 12,5g,
- tłuszcz 3,3g,
- minerały,
- witaminy,
- osmolarność 315 mOsm/l
1000 ml, 1 opakowanie</t>
  </si>
  <si>
    <t>Preparat dietetyczno-leczniczy, z białkiem w postaci hydrolizatu serwatki o znacznym stopniu hydrolizy, do zastosowania od urodzenia. 
Postać: płyn; 100 ml x 1 opakowanie</t>
  </si>
  <si>
    <t>Preparat mleka modyfikowanego dla noworodków z mała i bardzo małą masa ciała, z dodatkiem długołańcuchowych wielonienasyconych kwasów tłuszczowych, probiotyków i nukleotydów, do zastosowania od urodzenia. 
Postać: płyn; 60 ml x 1 opakowanie</t>
  </si>
  <si>
    <t>Preparat mleka modyfikowanego z dodatkiemprebiotykó, bezglutenowy, do zastosowania od urodzenia. 
Postac: płyn; 100 ml x 1 opakowanie</t>
  </si>
  <si>
    <t>Preparat mleka modyfikowanego, z białkiem w postaci hydrolizatu serwatki o nieznacznym stopniu hydrolizy, z dodatkiem długołańuchowych wielonienasyconych kwasów tłuszczowych, prebiotyków i nukleotydów, do zastosowania od urodzenia. 
Postac: płyn;  90 ml x 1 opakowanie</t>
  </si>
  <si>
    <t>Preparat mleka modyfikowanego, z dodatkiem długołańcuchowych wielonienasyconych kwasów tłuszczowych, prebiotyków i nukleotydów, do zastosowania od urodzenia. Postac: płyn; 100 ml x 1 opakowanie</t>
  </si>
  <si>
    <t>Preparaty żywienia dojelitowego</t>
  </si>
  <si>
    <t>Iodixanolum</t>
  </si>
  <si>
    <t>Metoprololi succinas, tabl. retard, 25 mg x 28 tabl.</t>
  </si>
  <si>
    <t>Metoprololi succinas, tabl. retard, 100 mg x 28 tabl.</t>
  </si>
  <si>
    <t>Metoprololi succinas, tabl. retard, 50 mg x 28 tabl.</t>
  </si>
  <si>
    <t>Nebivololum, tabl. 5 mg x 28 tabl.</t>
  </si>
  <si>
    <t>Pyranteli pamoas, tabl. 250 mg; x 3 tabl.</t>
  </si>
  <si>
    <t>Zopiclonum, tabl. 7,5 mg, x 20 tabl.</t>
  </si>
  <si>
    <t>Amitriptylinum, draż 10 mg, x 60 draż.</t>
  </si>
  <si>
    <t>Amitriptylinum, draż. 25 mg, x 60 draż.</t>
  </si>
  <si>
    <t>Cilazapril, tabl. 0,5 mg x 30 tabl.</t>
  </si>
  <si>
    <t>Cilazapril, tabl. 1 mg x 30 tabl.</t>
  </si>
  <si>
    <t>Cilazapril, tabl. 2,5 mg x 30 tabl.</t>
  </si>
  <si>
    <t>Cilazapril, tabl. 5 mg x 30 tabl.</t>
  </si>
  <si>
    <t>Eplerenonum, tabl. 25 mg, tabl. x 30 tabl.</t>
  </si>
  <si>
    <t>Eplerenonum, tabl. 50 mg, tabl. x 30 tabl.</t>
  </si>
  <si>
    <t>Glimepiridum, tabl. 1 mg; x 30 tabl.</t>
  </si>
  <si>
    <t>Glimepiridum, tabl. 2 mg; x 30 tabl.</t>
  </si>
  <si>
    <t>Glimepiridum, tabl. 3 mg; x 30 tabl.</t>
  </si>
  <si>
    <t>Glimepiridum, tabl. 4 mg; x 30 tabl.</t>
  </si>
  <si>
    <t>Metandienone, tabl. 5 mg; x 20 tabl.</t>
  </si>
  <si>
    <t>Methoxsalenum, kaps. 20 mg, x 50 kaps.</t>
  </si>
  <si>
    <t>Pyrimethaminum, tabl. 25 mg, x 30 tabl.</t>
  </si>
  <si>
    <t>Rifaximinum, tabl. 200 mg, x 12 tab.</t>
  </si>
  <si>
    <t>Vinpocetinum, tabl. 5 mg; x 50 tabl.</t>
  </si>
  <si>
    <t>Amoxicillin trihydrate, tabl. 1000 mg x 16 tabl.</t>
  </si>
  <si>
    <t>Cloxacillinum, tabl. powl. 500 mg x 16 tabl.</t>
  </si>
  <si>
    <t>Doxycycline HCl, tabl. 100 mg x 10 tabl.</t>
  </si>
  <si>
    <t>Neomycini sulfas, tabl. 250 mg  x 16 tabl.</t>
  </si>
  <si>
    <t>Rifampicin, kaps. 150 mg x 100 kaps.</t>
  </si>
  <si>
    <t>Rifampicin, kaps. 300 mg x 100 kaps.</t>
  </si>
  <si>
    <t>Roxithromycin, tabl. 100 mg x 10 tabl.</t>
  </si>
  <si>
    <t>Klej tkankowy</t>
  </si>
  <si>
    <t>Acetylcysteinum, tabl. musujące, 600 mg x 10 tabl.</t>
  </si>
  <si>
    <t>Aluminii acetas tartras, tabl. 1000 mg x 6 tabl.</t>
  </si>
  <si>
    <t>Atrovastatinum, tabl. 10 mg x 30 tabl.</t>
  </si>
  <si>
    <t>Atrovastatinum, tabl. 20 mg x 30 tabl.</t>
  </si>
  <si>
    <t>Atrovastatinum, tabl. 40 mg x 30 tabl.</t>
  </si>
  <si>
    <t>Bromocriptini mesilas, tabl. 2,5 mg x 30 tabl.</t>
  </si>
  <si>
    <t>Clindamycini hydrochloridum, kaps. 150 mg x 16 kaps.</t>
  </si>
  <si>
    <t>Clindamycini hydrochloridum, kaps. 300 mg x 16 kaps.</t>
  </si>
  <si>
    <t>Isosorbide dinitrate, tabl. 10 mg x 60 tabl.</t>
  </si>
  <si>
    <t>Isosorbide dinitrate, tabl. retard, 20 mg x 40 tabl.</t>
  </si>
  <si>
    <t>Ketoprofenum, tabl. powl. 100 mg x 30 tabl.</t>
  </si>
  <si>
    <t>Ketoprofenum, inj. 100 mg/2 ml x 1 amp.</t>
  </si>
  <si>
    <t>Ketoprofenum, tabl. powl. retard, 200 mg, x 14 tabl.</t>
  </si>
  <si>
    <t>Ketoprofenum, kaps. twarde 50 mg x 24 kaps.</t>
  </si>
  <si>
    <t>Loratidinum, tabl. 10 mg x 20 tabl.</t>
  </si>
  <si>
    <t>Metildigoxinum, tabl. 0,1 mg x 30 tabl.</t>
  </si>
  <si>
    <t>Metildigoxinum, inj. 0,2 mg/2 ml x 1 amp.</t>
  </si>
  <si>
    <t>Acetylcysteinum, tabl. musujące 200 mg x 20 tabl.</t>
  </si>
  <si>
    <t>Acetylocysteine, tabl. musujące, 100 mg x 20 tabl.</t>
  </si>
  <si>
    <t>Bisoprololi fumaras, tabl. 5 mg x 30 tabl.</t>
  </si>
  <si>
    <t>Amoxicillin; Clavulanic acid, tabl. 1 g x 14 tabl.</t>
  </si>
  <si>
    <t>Amoxicillin; Clavulanic acid, tabl. 625 mg x 21 tabl.</t>
  </si>
  <si>
    <t>Pakiet nr 19 - Antybiotyki</t>
  </si>
  <si>
    <t>Vancomycin</t>
  </si>
  <si>
    <t>Acebutololi  hydrochloridum, tabl. powl. 200 mg (221,7mg) x 30 tabl.</t>
  </si>
  <si>
    <t>Acidum valproicum 145 mg; Natrii valproas 333 mg tabl. powl. retard, x 30 tabl.</t>
  </si>
  <si>
    <t>Acidum valproicum 87 mg; Natrii valproas 200 mg tabl. powl. retard, x 30 tabl.</t>
  </si>
  <si>
    <t>Adenosinum, inj. iv. 6 mg/2 ml x 1 fiolka</t>
  </si>
  <si>
    <t>Amiodaroni hydrochloridum, inj. 150 mg/3 ml x 1 amp.</t>
  </si>
  <si>
    <t>Arenololum, tabl. 50 mg x 30 tabl.</t>
  </si>
  <si>
    <t>Atenololum, tabl. 25 mg x 60 tabl.</t>
  </si>
  <si>
    <t>Drotaverini hydrochloridum, tabl. 40 mg x 20 tabl.</t>
  </si>
  <si>
    <t>Milirionum, inj. 10 mg/10 ml x 1 amp.</t>
  </si>
  <si>
    <t>Sotaloli hydrochloridum, tabl. 40 mg x 60 tabl.</t>
  </si>
  <si>
    <t>Sotaloli hydrochloridum, tabl. 80 mg x 30 tabl.</t>
  </si>
  <si>
    <t>Teicoplaninum</t>
  </si>
  <si>
    <t>Gliclazidum, tabl. retard, 30 mg x 90 tabl.</t>
  </si>
  <si>
    <t>Indapamidum, tabl. powl. retard, 1,5 mg x 90 tabl.</t>
  </si>
  <si>
    <t>Perindoprilum, tabl. powl. 10 mg x 90 tabl.</t>
  </si>
  <si>
    <t>Perindoprilum, tabl. powl. 5 mg x 90 tabl.</t>
  </si>
  <si>
    <t>Tianeptinum, tabl. powl. 12,5 mg x 90 tabl.</t>
  </si>
  <si>
    <t>Dekstran żelazowy</t>
  </si>
  <si>
    <t xml:space="preserve">Pakiet nr 25 - Leki okulistyczne </t>
  </si>
  <si>
    <t>Carbacholi chloridum 0,1 mg/1 ml, inj. wewnątrzgałkowa, fiol. 1,5 ml x 1 fiolka</t>
  </si>
  <si>
    <t>Antybiotyki i chemioterapeutyki</t>
  </si>
  <si>
    <t>Protaminum sulfuricum</t>
  </si>
  <si>
    <t>Dalteparinum natricum 5000 JM/0,2ml x 1amp</t>
  </si>
  <si>
    <t>Dalteparinum natricum 2500 JM/0,2ml x 1amp</t>
  </si>
  <si>
    <t>Dalteparinum natricum 7500 JM/0,3ml x 1amp</t>
  </si>
  <si>
    <t>Dalteparinum natricum 10000 JM/0,4ml x 1amp</t>
  </si>
  <si>
    <t>Dalteparinum natricum 12500 JM/0,5ml x 1amp</t>
  </si>
  <si>
    <t>Dalteparinum natricum 15000 JM/0,6ml x 1amp</t>
  </si>
  <si>
    <t>Dalteparinum natricum 18000 JM/0,72ml x 1amp</t>
  </si>
  <si>
    <t>Pakiet nr  28  - Dalbeparinum natricum</t>
  </si>
  <si>
    <t>Dalbeparinum natricum</t>
  </si>
  <si>
    <t>Dexamethasonum, Gentamycinum (0,3 mg + 5 mg)/1 g, maść do oczu, 3 g, 1 opakowanie</t>
  </si>
  <si>
    <t>Ciprofloxacini hydrochloridum monohydratum 3,5 mg/1 ml,  krople do oczu: 5 ml; 1 flakon</t>
  </si>
  <si>
    <t>Buprenorphini hydrochloridum, tabl. podj. 0,2 mg x 60 tabl.</t>
  </si>
  <si>
    <t>Buprenorphini hydrochloridum, tabl. podj.  0,4 mg x 30 tabl.</t>
  </si>
  <si>
    <t>Buprenorphinum, system transdermalny 35 mcg/h, 0,02 g x 5 szt.</t>
  </si>
  <si>
    <t>Buprenorphinum, system transdermalny 52,5 mcg/h, 0,03 g x 5 szt.</t>
  </si>
  <si>
    <t>Clonazepamum, inj. 1 mg/1 ml x 1 amp.</t>
  </si>
  <si>
    <t>Diazepamum, inj. 10 mg/2 ml x 1 amp.</t>
  </si>
  <si>
    <t>Diazepamum, tabl. 2 mg x 20 tabl.</t>
  </si>
  <si>
    <t>Diazepamum, tabl. 5 mg x 20 tabl.</t>
  </si>
  <si>
    <t>Ephedrini hydrochloridum,  inj. sc./im. 25 mg/1 ml x 1 amp.</t>
  </si>
  <si>
    <t>Methylergometrini maleas, inj. 0,2 mg/1 ml x 1 amp.</t>
  </si>
  <si>
    <t>Midazolami maleas, tabl. 7,5 mg x 10 tabl.</t>
  </si>
  <si>
    <t>Midazolamum, inj.  5 mg/1 ml x 1 amp.</t>
  </si>
  <si>
    <t>Midazolamum, inj. 50 mg/10 ml x 1 amp.</t>
  </si>
  <si>
    <t xml:space="preserve">Midazolanum,  inj. im./iv. 15 mg/2 ml x 1 amp. </t>
  </si>
  <si>
    <t>Oxazepamum, tabl.  10 mg x 20 tabl.</t>
  </si>
  <si>
    <t xml:space="preserve">Phenobarbital, tabl. 15 mg x 10 tabl. </t>
  </si>
  <si>
    <t>Phenobarbitalum, tabl. 100 mg x 10 tabl.</t>
  </si>
  <si>
    <t>Phenobarbitalum, czopki 15 mg x 10 czopków</t>
  </si>
  <si>
    <t xml:space="preserve">Fentanyl, plastry TTS, 50 mcg/24 h; x 5 sztuk </t>
  </si>
  <si>
    <t xml:space="preserve">Fentanyl, plastry TTS, 75 mcg/24 h; x 5 sztuk </t>
  </si>
  <si>
    <t xml:space="preserve">Fentanyl, plastry TTS, 100 mcg/24 h; x  5 sztuk </t>
  </si>
  <si>
    <t xml:space="preserve">Fentanyl, plastry TTS, 25 mcg/24 h; x 5 sztuk </t>
  </si>
  <si>
    <t>Fentanyli citras, inj. 78,55/1 ml; amp a 10 ml x 1 amp</t>
  </si>
  <si>
    <t>Fentanyli citras, inj. 78,55/1 ml; amp a 2 ml x 1 amp.</t>
  </si>
  <si>
    <t>Ketamini hydrocloridum, inj. iv. 200 mg/20 ml x 1 fiolka</t>
  </si>
  <si>
    <t>Ketamini hydrocloridum, inj. iv. 500 mg/10 ml  x 1 fiolka</t>
  </si>
  <si>
    <t>Morphini sulfas, inj. 10 mg/1 ml x 1 amp.</t>
  </si>
  <si>
    <t>Morphini sulfas, inj. 20 mg/1 ml x 1 amp.</t>
  </si>
  <si>
    <t>Morphini sulfas WZF 0,1% spinal inj. (0,002 g/2 ml) x 1 amp.</t>
  </si>
  <si>
    <t>Penthidini hydrochloridum,  inj. im./iv./sc. 100 mg/1 ml  x 1 amp.</t>
  </si>
  <si>
    <t>Penthidini hydrochloridum,  inj. im./iv./sc. 100 mg/2 ml  x 1 amp.</t>
  </si>
  <si>
    <t>1 g zawiera: Acidum salicylicum 20 mg; Pix litanthracis 50 mg; Zinci oxydum 250 mg, maść; 50 g, 1 tuba</t>
  </si>
  <si>
    <t>1 gram zawiera: Polidocanolum 10 mg; Sucha masa bezbiałkowa dializatu z krwi cieląt 2,125 mg, pasta na śluzówkę jamy ustnej; tuba 5 g</t>
  </si>
  <si>
    <t>1 tabl. zawiera: Achilleae millefolii semen 16 mg; Capparis spinosa cortex 65 mg; Cassiae occidentalis semen 16 mg; cichorinum intybus semen 65 mg, Mandura Bhasma 33 mg; Solanum nigrum 32 mg; Tamarix gallica herba 16 mg; Terminalia arjuna cortex 32 mg
Zawartość Fe++ 3 mg, tabl. x 50 tabl.</t>
  </si>
  <si>
    <t>Acitretin, kaps. 25 mg x 100 kaps.</t>
  </si>
  <si>
    <t>Allopurinolum, tabl. 100 mg x 50 tabl.</t>
  </si>
  <si>
    <t>Benazeprili hydrochloridum, tabl. 0,01 x 28 tabl.</t>
  </si>
  <si>
    <t>Bencyclani fumaras, tabl. 100 mg x 50 tabl.</t>
  </si>
  <si>
    <t>Colchicum, draż. 0,5 mg x 50 draż.</t>
  </si>
  <si>
    <t>Dobutamini hydrochloridum, inj. iv. 250 mg x 1 fiolka</t>
  </si>
  <si>
    <t>Donepezili hydrochloridum, tabl. 10 mg x 28 tabl.</t>
  </si>
  <si>
    <t>Donepezili hydrochloridum, tabl. 5 mg x 28 tabl.</t>
  </si>
  <si>
    <t>Doxazosinum, tabl. 2 mg x 30 tabl.</t>
  </si>
  <si>
    <t>Doxazosinum, tabl. 4 mg x 30 tabl.</t>
  </si>
  <si>
    <t>Erythromycinum tabl. powl. 0,2 g x 16 tabl.</t>
  </si>
  <si>
    <t>Flumazenilum, inj. 0,5 mg/5 ml x 1 amp.</t>
  </si>
  <si>
    <t>Hydroxizini hydrochloridum, inj. 100 mg/2 ml x 1 amp.</t>
  </si>
  <si>
    <t>Hydroxizini hydrochloridum, draż. 10 mg x 30 draż.</t>
  </si>
  <si>
    <t>Hydroxizini hydrochloridum, draż. 25 mg x 30 draż.</t>
  </si>
  <si>
    <t>Immunoglobulinum humanum, inj. im. 200 J.M./2 ml x 1 amp.</t>
  </si>
  <si>
    <t>Ketoconazolum, tabl. 200 mg x 20 tabl.</t>
  </si>
  <si>
    <t xml:space="preserve">Lactobacillus rhamnosus, inj. zawiesina doustna, 100 mln. CFU x 1 amp. </t>
  </si>
  <si>
    <t>Loperamidi hydrochloridum, tabl. 2 mg x 30 tabl.</t>
  </si>
  <si>
    <t>Metformini hydrochloridum, tabl. 500 mg x 30 tabl.</t>
  </si>
  <si>
    <t>Metformini hydrochloridum, tabl. 850 mg x 30 tabl.</t>
  </si>
  <si>
    <t xml:space="preserve">Methoxsalen, kaps. miękkie, 10 mg x 50 kaps. </t>
  </si>
  <si>
    <t>Neostigmini methylsulfas, inj. 0,5 mg/1 ml (500 mcg) x 1 amp.</t>
  </si>
  <si>
    <t>Nicotinamidum, inj. 100 mg/2 ml x 1 amp.</t>
  </si>
  <si>
    <t>Nifedipinum, tabl. powl. 10 mg x 50 tabl.</t>
  </si>
  <si>
    <t>Nifuroxazidum, tabl. powl.  100 mg x 24 tabl.</t>
  </si>
  <si>
    <t>Nitrendypinum, tabl. powl. 10 mg x 30 tabl.</t>
  </si>
  <si>
    <t>Nitrendypinum, tabl.  20 mg x 30 tabl.</t>
  </si>
  <si>
    <t>Nystatinum, zawiesina doustna lub stos. miejscowo 2 400 000 mln. J.M./5 g x 1 flakon</t>
  </si>
  <si>
    <t>Ornithini aspartas, tabl. 150 mg x 40 tabl.</t>
  </si>
  <si>
    <t>Ornithini aspartas, inj. iv 500 mg/5 ml x 1 amp.</t>
  </si>
  <si>
    <t>Paracetamolum, czopki 125 mg x 10 czopków</t>
  </si>
  <si>
    <t>Paracetamolum, tabl. 300 mg x 20 tabl.</t>
  </si>
  <si>
    <t>Paracetamolum, tabl. 500 mg x 500 tabl.</t>
  </si>
  <si>
    <t>Paracetamolum, inj. 500 mg/50 ml x 1 flakon</t>
  </si>
  <si>
    <t>Perazini dimaleas, tabl. 100 mg x 30 tabl.</t>
  </si>
  <si>
    <t>Perazini dimaleas, tabl. 25 mg x 20 tabl.</t>
  </si>
  <si>
    <t>Phospholipidum essentiale, kaps. 300 mg x 50 kaps.</t>
  </si>
  <si>
    <t xml:space="preserve">Phytomenadionum, tabl. 10 mg x 30 tabl. </t>
  </si>
  <si>
    <t>Phytomenadionum, inj. 10 mg/1 ml x 1 amp.</t>
  </si>
  <si>
    <t>Piribedilum, tabl. o przedłużonym uwalnianiu 50 mg, x 30 tabl.</t>
  </si>
  <si>
    <t>Polidocanolum, inj. 30 mg/1 ml x  1 amp.</t>
  </si>
  <si>
    <t>Prednisoloni natrii tetrahydrophthalas, inj. 25 mg x 1 fiolka</t>
  </si>
  <si>
    <t xml:space="preserve">Prednisonum, tabl. 1 mg x 20 tabl.  </t>
  </si>
  <si>
    <t>Prednisonum, tabl. 20 mg x 20 tabl.</t>
  </si>
  <si>
    <t>Prednisonum, tabl. 5 mg x 100 tabl.</t>
  </si>
  <si>
    <t>Propafenoni hydrochloridum, tabl. 150 mg x 20 tabl.</t>
  </si>
  <si>
    <t>Propranololi hydrochloridum, inj. 1 mg/1 ml x 1 amp.</t>
  </si>
  <si>
    <t>Pyridoxine hydrochloridum, inj. 50 mg/2 ml x 1 amp.</t>
  </si>
  <si>
    <t>Thiamazolum, tabl. 5 mg x 50 tabl.</t>
  </si>
  <si>
    <t>Thiamine hydrochloridum, inj. im., 25 mg/1 ml x 1 amp.</t>
  </si>
  <si>
    <t>Thioctic acid, kapsułki miękkie 600 mg x 100 kaps.</t>
  </si>
  <si>
    <t>Thioctic acid, kapsułki miękkie 600 mg x 30 kaps.</t>
  </si>
  <si>
    <t>Ticlopidini hydrochloridum, tabl. powl. 250 mg x 60 tabl.</t>
  </si>
  <si>
    <t>Torasemidum, tabl. 10 mg x 30 tabl.</t>
  </si>
  <si>
    <t>Torasemidum, tabl. 5 mg x 30 tabl.</t>
  </si>
  <si>
    <t>Ursodeoxycholic acid, kaps. 150 mg x 20 kaps.</t>
  </si>
  <si>
    <t>Ursodeoxycholic acid, kaps. 250 mg x 100 kaps.</t>
  </si>
  <si>
    <t>Ursodeoxycholic acid, kaps. 300 mg x 20 kaps.</t>
  </si>
  <si>
    <t>Vaccinum tetani adsorbatum, inj. sc. 40 J.M./0,5 ml x 1 amp.</t>
  </si>
  <si>
    <t>Verapamili hydrochloridum, inj. 5 mg/2 ml 1 amp. 2 ml</t>
  </si>
  <si>
    <t>Acetazolamidum, tabl. 250 mg x 30 tabl.</t>
  </si>
  <si>
    <t>Acidum acetylsalicylicum, tabl. rozp. 300 mg x 20 tabl.</t>
  </si>
  <si>
    <t>Amiodaroni hydrochloridum, tabl. 200 mg x 60 tabl.</t>
  </si>
  <si>
    <t>Ciprofloxacini hydrochloridum monohydratum, tabl. 50 mg x 10 tabl.</t>
  </si>
  <si>
    <t>Ciprofloxacini hydrochloridum monohydratum, tabl. 500 mg tabl. x 10 tabl.</t>
  </si>
  <si>
    <t>Cocarboxylasum, inj. 50 mg x 1 amp. + rozp.</t>
  </si>
  <si>
    <t>Diclofenacum, czopki 100 mg x 10 czopków</t>
  </si>
  <si>
    <t>Diclofenacum natricum, tabl. 50 mg x 20 tabl.</t>
  </si>
  <si>
    <t>Diclofenacum, kaps. o przedł. działaniu 100 mg, x 20 kaps.</t>
  </si>
  <si>
    <t>Enalapril maleas, tabl. 10 mg x 30 tabl.</t>
  </si>
  <si>
    <t>Enalapril maleas, tabl. 20 mg x 30 tabl.</t>
  </si>
  <si>
    <t>Enalapril maleas, tabl. 5 mg x 30 tabl.</t>
  </si>
  <si>
    <t>Etamsylatum, tabl. 250 mg x 30 tabl.</t>
  </si>
  <si>
    <t>Etamsylatum, inj. 250 mg/2 ml x 1 amp.</t>
  </si>
  <si>
    <t>Hydrochlorothiazidum, tabl. 25 mg x 30 tabl.</t>
  </si>
  <si>
    <t>Magnesium sulfate, inj. iv. 2 g/10 ml x 1 amp.</t>
  </si>
  <si>
    <t>Metamizolum natricum, inj. 1 g /2 ml x 1 amp.</t>
  </si>
  <si>
    <t>Metamizolum natricum, inj. 2,5 g/5 ml x 1 amp.</t>
  </si>
  <si>
    <t>Metamizolum natricum, tabl. 500 mg x 10 tabl.</t>
  </si>
  <si>
    <t>Metoclopramidi hydrochloridum, tabl. 10 mg x 50 tabl.</t>
  </si>
  <si>
    <t>Metoclopramidum, inj. 10 mg/2 ml x 1 amp.</t>
  </si>
  <si>
    <t>Metoprololi tartras, tabl. 100 mg x 30 tabl.</t>
  </si>
  <si>
    <t>Metoprololi tartras, tabl. 50 mg x 30 tabl.</t>
  </si>
  <si>
    <t>Metronidazolum, tabl. 250 mg x 20 tabl.</t>
  </si>
  <si>
    <t>Pentoxyfyllinum, tabl. 100 mg x 20 tabl.</t>
  </si>
  <si>
    <t>Pentoxyfyllinum, inj. iv. 300 mg/15 ml x 1 amp.</t>
  </si>
  <si>
    <t>Pentoxyfyllinum, tabl. retard 400 mg x 20 tabl.</t>
  </si>
  <si>
    <t>Piracetamum, tabl. powl. 1,2 g x 60 tabl.</t>
  </si>
  <si>
    <t xml:space="preserve">Piracetamum, tabl. powl. 800 mg x 60 tabl. </t>
  </si>
  <si>
    <t>Ranitidine hydrochloride, tabl. 150 mg x 60 tabl.</t>
  </si>
  <si>
    <t>Ranitidine hydrochloride, inj. iv., 50 mg/100 ml x 1 flakon</t>
  </si>
  <si>
    <t>Tramadol hydrochloride, czopki 100 mg x 5 czopków</t>
  </si>
  <si>
    <t>Tramadol hydrochloride, inj. 100 mg/2 ml x 1 amp.</t>
  </si>
  <si>
    <t>Tramadol hydrochloride, tabl. 50 mg x 20 tabl.</t>
  </si>
  <si>
    <t>Tramadol hydrochloride, inj. iv. 50 mg/1 ml x 1 amp.</t>
  </si>
  <si>
    <t>Tramadol hydrochloride, kaps. retard 100 mg, 30 kaps.</t>
  </si>
  <si>
    <t>Verapamili hydrochloridum, tabl. powl. 120 mg x 20 tabl.</t>
  </si>
  <si>
    <t>Verapamili hydrochloridum, tabl. o przedł. uwalnianiu 240 mg x 20 tabl.</t>
  </si>
  <si>
    <t>Verapamili hydrochloridum, tabl. 40 mg x 20 tabl.</t>
  </si>
  <si>
    <t>Verapamili hydrochloridum, tabl. powl. 80 mg x 20 tabl.</t>
  </si>
  <si>
    <t>Amantadini sulfas, tabl. powl. 100 mg x 100 tabl.</t>
  </si>
  <si>
    <t>Betamethasoni natrii phosphas, inj. 5,3 mg/1 ml x 1 amp.</t>
  </si>
  <si>
    <t>Carbetocinum, inj. 0,1 mg/1 ml x 1 amp.</t>
  </si>
  <si>
    <t>Cetrizini dihydrochloridum, tabl. powl. 10 mg x 1 tabl.</t>
  </si>
  <si>
    <t>Cimetidini hydrochloridum, inj. iv. 200 mg/2 ml x 1 amp.</t>
  </si>
  <si>
    <t>Clonidini hydrochloridum, tabl. 0,075 mg x 50 tabl.</t>
  </si>
  <si>
    <t>Dexamethasoni natrii phosphas, inj. 4 mg/1ml x 1 amp.</t>
  </si>
  <si>
    <t>Dexamethasoni natrii phosphas, inj. 8 mg/2ml x 1 amp.</t>
  </si>
  <si>
    <t>Fenofibratum, kaps. 267 mg x 30 kaps.</t>
  </si>
  <si>
    <t>Hydrocortisoni hemisiccinas, inj. 100 mg/2 ml x 1 amp.</t>
  </si>
  <si>
    <t>Hydrocortisoni hemisiccinas, inj. 25 mg/1 ml x 1 amp.</t>
  </si>
  <si>
    <t>Hydrocortisonum, tabl. 20 mg x 20 tabl.</t>
  </si>
  <si>
    <t>Hydroxyprogesteroni capropas, inj. 250 mg/2 ml x 1 amp.</t>
  </si>
  <si>
    <t>Lacidipinum, tabl. powl. 4 mg x 28 tabl.</t>
  </si>
  <si>
    <t>Lobetamoli hydrochloridum, inj. iv. 100 mg/20 ml x 1 fiolka</t>
  </si>
  <si>
    <t>Lostartanum kalicum, tabl. 50 mg x 30 tabl.</t>
  </si>
  <si>
    <t>Piracetamum, inj. im./iv. 1 g/5 ml x 1 amp.</t>
  </si>
  <si>
    <t>Piracetamum, inj. iv. 12 g/60 ml x 1 flakon</t>
  </si>
  <si>
    <t>Piracetamum, inj. im./iv. 3 g/15 ml x 1 amp.</t>
  </si>
  <si>
    <t>Progesteronum, tabl. dopochwowe 50 mg x 30 tabl.</t>
  </si>
  <si>
    <t>Promethazini hydrochloridum, draż. 10 mg x 20 draż.</t>
  </si>
  <si>
    <t>Promethazini hydrochloridum, draż. 25 mg x 20 draż.</t>
  </si>
  <si>
    <t>Promethazini hydrochloridum 5 mg/5 ml syrop 150 ml x 1 flakon</t>
  </si>
  <si>
    <t>Promethazini hydrochloridum, inj. 50 mg/2 ml 1 amp.</t>
  </si>
  <si>
    <t>Suxamethonii chloridum, inj. 200 mg x 1 fiolka</t>
  </si>
  <si>
    <t>Timonacicum, tabl. 100 mg x 100 tabl.</t>
  </si>
  <si>
    <t>Tizanidine, kaps. o zmod. uwal. twarde, 6 mg x 30 kaps.</t>
  </si>
  <si>
    <t>Tizanidinum, tabl. 4 mg x 30 tabl.</t>
  </si>
  <si>
    <t>Tolperisoni hydrochloridum, tabl. powl. 150 mg x 30 tabl.</t>
  </si>
  <si>
    <t>Warfaryna, tabl. 3 mg x 100 tabl.</t>
  </si>
  <si>
    <t>Warfaryna, tabl. 5 mg x 100 tabl.</t>
  </si>
  <si>
    <t>Acarbosum, tabl. 100 mg x 30 tabl.</t>
  </si>
  <si>
    <t>Acarbosum, tabl. 50 mg x 30 tabl.</t>
  </si>
  <si>
    <t xml:space="preserve">Acidum ascorbicum, tabl. 100 mg x  50 tabl. </t>
  </si>
  <si>
    <t xml:space="preserve">Acidum ascorbicum, tabl. 200 mg x 50 tabl. </t>
  </si>
  <si>
    <t>Acidum ascrobicum, inj.  500 mg/5 ml x 1 amp.</t>
  </si>
  <si>
    <t>Acidum folicum, tabl. 15 mg x 30 tabl.</t>
  </si>
  <si>
    <t xml:space="preserve">Acidum folicum, tabl. 5mg x 30 tabl. </t>
  </si>
  <si>
    <t>Acidum mefenamicum, tabl. 250 mg x 30 tabl.</t>
  </si>
  <si>
    <t>Alfacalcidolum, kaps. 0,001 mg x 100 kaps.</t>
  </si>
  <si>
    <t>Alfacalcidolum, kaps. 0,25 mcg x 100 kaps.</t>
  </si>
  <si>
    <t>Alprostadilum, inj. iv./ia. 0,5 mg/1 ml x 1 amp.</t>
  </si>
  <si>
    <t>Alprostadilum, inj. 0,02 mg x 1 amp</t>
  </si>
  <si>
    <t>Alprostadulum, inj. iv./ia. 0,06 mg x 1 amp.</t>
  </si>
  <si>
    <t>Alteplasum, inj. iv. 20 mg x 1 fiolka</t>
  </si>
  <si>
    <t>Aluminii hydroxydum, tabl. do ssania 500 mg x 30 tabl.</t>
  </si>
  <si>
    <t>Ambroxoli hydrochloridum, inj. im./iv./sc., 15 mg/2 ml x 1 amp.</t>
  </si>
  <si>
    <t>Ambroxoli hydrochloridum, tabl. 30 mg x 20 tabl.</t>
  </si>
  <si>
    <t xml:space="preserve">Ambroxoli hydrochloridum, tabl. 75 mg x 10 tabl. </t>
  </si>
  <si>
    <t>Amlodipini besilas, tabl. 10 mg x 30 tabl.</t>
  </si>
  <si>
    <t>Amlodipini besilas, tabl. 5 mg x 30 tabl.</t>
  </si>
  <si>
    <t>Antithrombinum humanum, inj. iv./ia. 1000 J.M. x 1 fiolka</t>
  </si>
  <si>
    <t>Antithrombinum humanum, inj. iv./ia. 500 J.M. x 1 fiolka</t>
  </si>
  <si>
    <t>Antitoxinum vipericum, inj. im., 500 J.A./5 ml x 1 amp.</t>
  </si>
  <si>
    <t>Atropini sulfas, tabl. 0,25 mg x 20 tabl.</t>
  </si>
  <si>
    <t>Azathioprinum, tabl. 50 mg x 50 tabl.</t>
  </si>
  <si>
    <t>Baclofenum, tabl. 0,01 g x 50 tabl.</t>
  </si>
  <si>
    <t>Baclofenum, tabl. 0,025 g x 50 tabl.</t>
  </si>
  <si>
    <t>Baclofenum inj. 0,01 G/20 ml  x 1 fiolka</t>
  </si>
  <si>
    <t>Barii sulfas, zawiesina doustna 1g/ml, 200ml, x 1 opakowanie</t>
  </si>
  <si>
    <t>Bromhexini hydrochloridum, tabl. 8mg x 20 tabl.</t>
  </si>
  <si>
    <t>Bupivacaini hydrochloridum, inj. dotkankowe 5 mg/ml; fiol. 20 ml x 1 fiolka</t>
  </si>
  <si>
    <r>
      <t>100 ml emulsji zawiera:</t>
    </r>
    <r>
      <rPr>
        <sz val="6"/>
        <rFont val="Arial CE"/>
        <family val="0"/>
      </rPr>
      <t xml:space="preserve">
</t>
    </r>
    <r>
      <rPr>
        <sz val="7"/>
        <rFont val="Arial CE"/>
        <family val="0"/>
      </rPr>
      <t xml:space="preserve">Wysoko oczyszczony olej rybi                  10,0 g
zawierający:
kwas eikozapentaenowy (EPA)      1,25-2,82 g
kwas dokozaheksaenowy (DHA)   1,44-3,09 g
kwas mirystynowy                             0,1-0,6 g
kwas plamitynowy       </t>
    </r>
  </si>
  <si>
    <t>Worki trzykom. o zawartości:
- azot: 12 g,
- kalorie niebiałkowe: 1300 kcal,
- mieszanina 4 rodzajów emulsji tłuszczowej, w tym:
 * olej rybi: 15%,
 * olej sojowy,
 * MCT,
 * olejz oliwek,
- węglowodany i elektrolity
inj. (roztwór + emulsja); 
Objętość 1477</t>
  </si>
  <si>
    <t>Worki trzykom. o zawartości:
- azot: 16 g,
- kalorie niebiałkowe: 1800 kcal,
- mieszanina 4 rodzajów emulsji tłuszczowej, w tym:
 * olej rybi: 15%,
 * olej sojowy,
 * MCT,
 * olejz oliwek,
- węglowodany i elektrolity
inj. (roztwór + emulsja); 
Objętość 1970</t>
  </si>
  <si>
    <t>Worki trzykom. o zawartości:
- azot: 5,4 g,
- kalorie niebiałkowe: 900 kcal,
- osmolarność: 750 mosm/l
inj. (roztwór + emulsja); 
Objętość 1440</t>
  </si>
  <si>
    <t>Worki trzykom. o zawartości:
- azot: 6,2 g,
- kalorie niebiałkowe: 700 kcal,
- mieszanina 4 rodzajów emulsji tłuszczowej, w tym:
 * olej rybi: 15%,
 * olej sojowy,
 * MCT,
 * olejz oliwek,
- węglowodany i elektrolity
inj. (roztwór + emulsja); 
Objętość 1206</t>
  </si>
  <si>
    <t>Worki trzykom. o zawartości:
- azot: 7,2 g,
- kalorie niebiałkowe: 1200 kcal,
- osmolarność: 750 mosm/l
inj. (roztwór + emulsja); 
Objętość 1920</t>
  </si>
  <si>
    <t>Worki trzykom. o zawartości:
- azot: 8 g,
- kalorie niebiałkowe: 900 kcal,
- mieszanina 4 rodzajów emulsji tłuszczowej, w tym:
 * olej rybi: 15%,
 * olej sojowy,
 * MCT,
 * olejz oliwek,
- węglowodany i elektrolity
inj. (roztwór + emulsja); 
Objętość 986</t>
  </si>
  <si>
    <t>Worki trzykom. o zawartości:
- azot: 9,8 g,
- kalorie niebiałkowe: 1100 kcal,
- mieszanina 4 rodzajów emulsji tłuszczowej, w tym:
 * olej rybi: 15%,
 * olej sojowy,
 * MCT,
 * olejz oliwek,
- węglowodany i elektrolity
inj. (roztwór + emulsja); 
Objętość 1904</t>
  </si>
  <si>
    <t xml:space="preserve">Agomelatine, tabletki powlekane,  25 mg x 28 tabl. </t>
  </si>
  <si>
    <t xml:space="preserve">Alprazolam, tabl. 0,5 mg x 30 tabl. </t>
  </si>
  <si>
    <t>Aripiprazole, tabl. 15 mg x 28 tabl.</t>
  </si>
  <si>
    <t>Aripiprazole, tabl. 7,5 mg x 28 tabl.</t>
  </si>
  <si>
    <t xml:space="preserve">Escitalopram tabl. powl. 10 mg x 28 tabl. </t>
  </si>
  <si>
    <t xml:space="preserve">Escitalopram tabl. powl. 5 mg x 28 tabl. </t>
  </si>
  <si>
    <t xml:space="preserve">Milnacipran 25, kaps. 25 mg x 56 kaps. </t>
  </si>
  <si>
    <t xml:space="preserve">Milnacipran 25, kaps. 50 mg x 56 kaps. </t>
  </si>
  <si>
    <t xml:space="preserve">Olanzapien, tabl. rozp. w jamie ustnej 7,5 mg x 28 tabl. </t>
  </si>
  <si>
    <t xml:space="preserve">Oxcarbazepine tabl 150 mg x 50 tabl. </t>
  </si>
  <si>
    <t xml:space="preserve">Oxcarbazepine tabl 300 mg x 50 tabl. </t>
  </si>
  <si>
    <t xml:space="preserve">Oxcarbazepine tabl 600 mg x 50 tabl. </t>
  </si>
  <si>
    <t xml:space="preserve">Phenytoin, tabl. 100 mg x 60 tabl. </t>
  </si>
  <si>
    <t xml:space="preserve">Primidone, tabl. 250 mg x 60 tabl.   </t>
  </si>
  <si>
    <t xml:space="preserve">Ropinirole, tabl. powl. 0,5 mg x 21 tabl. </t>
  </si>
  <si>
    <t xml:space="preserve">Ropinirole, tabl. powl. 1 mg x 21 tabl. </t>
  </si>
  <si>
    <t xml:space="preserve">Ropinirole, tabl. powl. 1 mg x 210 tabl. </t>
  </si>
  <si>
    <t xml:space="preserve">Ropinirole, tabl. powl. 2 mg x 21 tabl. </t>
  </si>
  <si>
    <t xml:space="preserve">Ropinirole, tabl. powl. 5 mg x 21 tabl. </t>
  </si>
  <si>
    <t>Ropinirolum hydrochloridum, tabletki o przedłużonym uwalnianiu 2 mg x 28 tabl.</t>
  </si>
  <si>
    <t>Ropinirolum hydrochloridum, tabletki o przedłużonym uwalnianiu 4 mg x 28 tabl.</t>
  </si>
  <si>
    <t xml:space="preserve">Sertindolum tabl. powl. 12 mg x 30 tabl. </t>
  </si>
  <si>
    <t xml:space="preserve">Sertindolum tabl. powl. 4 mg x 30 tabl. </t>
  </si>
  <si>
    <t>Valproate sodium, tabl. powl. 150 mg x 50 tabl.</t>
  </si>
  <si>
    <t>Valproate sodium, tabl. powl. 300 mg x 50 tabl.</t>
  </si>
  <si>
    <t>Valproate sodium, tabl. powl. 600 mg x 50 tabl.</t>
  </si>
  <si>
    <t xml:space="preserve">Venlafaxine ER, tabl. 150 mg x 28 tabl. </t>
  </si>
  <si>
    <t xml:space="preserve">Venlafaxine ER, tabl. 37,5 mg op. x 10 tabl. </t>
  </si>
  <si>
    <t xml:space="preserve">Venlafaxine ER, tabl. 75 mg x 28 tabl. </t>
  </si>
  <si>
    <t>Ziprasidone, kaps. twarde 80 mg x  56 kaps.</t>
  </si>
  <si>
    <t>Ziprasidone, kaps. twarde 40 mg x  56 kaps.</t>
  </si>
  <si>
    <t>Hemorectal, czopki x 10 czopków</t>
  </si>
  <si>
    <t>Lanthanolum carbonate, tabl. 500 mg/1 tabl. x 90 tabl.</t>
  </si>
  <si>
    <t>Ferric hydroxide polyisomaltose, roztwór do wstrzykiwań i wlewów, 50 mg jonów Fe3+/ml, x 1 ampułka a 10 ml</t>
  </si>
  <si>
    <t>Ferric hydroxide polyisomaltose, roztwór do wstrzykiwań i wlewów, 50 mg jonów Fe3+/ml, x 5 ampułek a 2 ml</t>
  </si>
  <si>
    <t>Produkty do żywienia pozajelitowego</t>
  </si>
  <si>
    <t>Pakiet nr 29 - Produkty do żywienia pozajelitowego</t>
  </si>
  <si>
    <t>Pakiet nr 30 - Płyny infuzyjne, preparaty do żywienia - różne</t>
  </si>
  <si>
    <t>Płyny infuzyjne, preparaty do żywienia - różne</t>
  </si>
  <si>
    <t>3% roztwór żelatyny w fizjologicznym roztworze zbilansowanym</t>
  </si>
  <si>
    <t>Pakiet nr 31 - Worki trzykomorowe</t>
  </si>
  <si>
    <t>Worki trzykomorowe</t>
  </si>
  <si>
    <t>Nifuratelum, tabl. 0,2 g x 20 tabl.</t>
  </si>
  <si>
    <t>Nifuratelum + Nystatinum (0,1 g+40000 j.m.)/1 g, a 30 g, x 1 tuba</t>
  </si>
  <si>
    <t>Nifuratelum + Nystatinum 0,5 g+200000 j.m., x 12 globulek</t>
  </si>
  <si>
    <t>Pakiet nr 32 - Płyny infuzyjne</t>
  </si>
  <si>
    <t>Płyny infuzyjne</t>
  </si>
  <si>
    <t>Pakiet nr 33 - Płyny infuzyjne</t>
  </si>
  <si>
    <r>
      <t xml:space="preserve">Trzykomorowy zestaw  do całkowitego żywienia pozajelitowego, zawierający : aminokwasy, glukozę z cynkiem i wapniem,  </t>
    </r>
    <r>
      <rPr>
        <b/>
        <sz val="8"/>
        <rFont val="Arial"/>
        <family val="2"/>
      </rPr>
      <t>emulsję tłuszczową MCT/LCT 50/50</t>
    </r>
    <r>
      <rPr>
        <sz val="8"/>
        <rFont val="Arial"/>
        <family val="2"/>
      </rPr>
      <t>, do podaży drogą żył obwodowych i centralnych. Zawierający  5,6-5,8 g azotu - objętość 1250ml ml.</t>
    </r>
  </si>
  <si>
    <r>
      <t xml:space="preserve">Trzykomorowy zestaw  do całkowitego żywienia pozajelitowego,  zawierający : aminokwasy, glukozę z cynkiem i wapniem,  </t>
    </r>
    <r>
      <rPr>
        <b/>
        <sz val="8"/>
        <rFont val="Arial"/>
        <family val="2"/>
      </rPr>
      <t>emulsję tłuszczową MCT/LCT 50/50</t>
    </r>
    <r>
      <rPr>
        <sz val="8"/>
        <rFont val="Arial"/>
        <family val="2"/>
      </rPr>
      <t>, do podaży drogą żył obwodowych i centralnych. Zawierający  8,2-8,6 g azotu - objętość 1875 ml.</t>
    </r>
  </si>
  <si>
    <r>
      <t xml:space="preserve">Trzykomorowy zestaw  do całkowitego żywienia pozajelitowego, zawierający : aminokwasy, glukozę z cynkiem i wapniem,  </t>
    </r>
    <r>
      <rPr>
        <b/>
        <sz val="8"/>
        <rFont val="Arial"/>
        <family val="2"/>
      </rPr>
      <t>emulsję tłuszczową MCT/LCT 50/50</t>
    </r>
    <r>
      <rPr>
        <sz val="8"/>
        <rFont val="Arial"/>
        <family val="2"/>
      </rPr>
      <t>, do podaży drogą żył obwodowych i centralnych. Zawierający  11,2 -11,4 g azotu - objętość 2500 ml.</t>
    </r>
  </si>
  <si>
    <r>
      <t xml:space="preserve">Trzykomorowy zestaw  do całkowitego żywienia pozajelitowego, zawierający : aminokwasy, glukozę z cynkiem i wapniem, </t>
    </r>
    <r>
      <rPr>
        <b/>
        <sz val="8"/>
        <rFont val="Arial"/>
        <family val="2"/>
      </rPr>
      <t>emulsję tłuszczową MCT/LCT 50/50</t>
    </r>
    <r>
      <rPr>
        <sz val="8"/>
        <rFont val="Arial"/>
        <family val="2"/>
      </rPr>
      <t>, do podaży drogą żyły centralnej. Zawierający  6,6 - 6,8 g azotu - objętość 1250 ml.</t>
    </r>
  </si>
  <si>
    <r>
      <t xml:space="preserve">Trzykomorowy zestaw  do całkowitego żywienia pozajelitowego, zawierający : aminokwasy, glukozę z cynkiem i wapniem, </t>
    </r>
    <r>
      <rPr>
        <b/>
        <sz val="8"/>
        <rFont val="Arial"/>
        <family val="2"/>
      </rPr>
      <t>emulsję tłuszczową MCT/LCT 50/50,</t>
    </r>
    <r>
      <rPr>
        <sz val="8"/>
        <rFont val="Arial"/>
        <family val="2"/>
      </rPr>
      <t xml:space="preserve"> do podaży drogą żyły centralnej. Zawierający  10,1 - 10,2 g azotu - objętość 1875 ml.</t>
    </r>
  </si>
  <si>
    <r>
      <t xml:space="preserve">Trzykomorowy zestaw  do całkowitego żywienia pozajelitowego, zawierający : aminokwasy, glukozę z cynkiem i wapniem,  </t>
    </r>
    <r>
      <rPr>
        <b/>
        <sz val="8"/>
        <rFont val="Arial"/>
        <family val="2"/>
      </rPr>
      <t>emulsję tłuszczową MCT/LCT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50/50</t>
    </r>
    <r>
      <rPr>
        <sz val="8"/>
        <rFont val="Arial"/>
        <family val="2"/>
      </rPr>
      <t>, do podaży drogą żyły centralnej. Zawierający  13,3 – 13,6 g azotu - objętość 2500 ml</t>
    </r>
  </si>
  <si>
    <t>Debigatran etexilate, kaps. 110 mg x 1 kaps.</t>
  </si>
  <si>
    <t>kaps.</t>
  </si>
  <si>
    <r>
      <t>Roztwór Ringera</t>
    </r>
    <r>
      <rPr>
        <sz val="8"/>
        <rFont val="Arial"/>
        <family val="2"/>
      </rPr>
      <t xml:space="preserve"> - butelka stojąca wyposażona w dwa sterylne, równej średnicy niezależnie zabezpieczone porty.</t>
    </r>
  </si>
  <si>
    <r>
      <t>Roztwór wieloelektrolitowy</t>
    </r>
    <r>
      <rPr>
        <sz val="8"/>
        <rFont val="Arial"/>
        <family val="2"/>
      </rPr>
      <t xml:space="preserve"> izotoniczny, zawierający jony Na,K,Cl,Mg oraz anion organiczny mleczan - butelka stojąca wyposażonym w dwa sterylne, równej średnicy niezależnie zabezpieczone porty, z możliwościa dodania metodą grawitacyjną dodatkowej objętości 120ml-150ml</t>
    </r>
  </si>
  <si>
    <t>5%, 1000 ml</t>
  </si>
  <si>
    <t>10%, 1000 ml</t>
  </si>
  <si>
    <r>
      <t xml:space="preserve">Ecolav - </t>
    </r>
    <r>
      <rPr>
        <b/>
        <sz val="8"/>
        <rFont val="Arial CE"/>
        <family val="0"/>
      </rPr>
      <t>Natrium Chloratum</t>
    </r>
    <r>
      <rPr>
        <sz val="8"/>
        <rFont val="Arial CE"/>
        <family val="0"/>
      </rPr>
      <t xml:space="preserve"> 0,9% do irygacji butelka stojaca z wyłamywanym korkiem. 100 ml</t>
    </r>
  </si>
  <si>
    <r>
      <t xml:space="preserve">Ecolav - </t>
    </r>
    <r>
      <rPr>
        <b/>
        <sz val="8"/>
        <rFont val="Arial CE"/>
        <family val="0"/>
      </rPr>
      <t>Aqua do irygacji</t>
    </r>
    <r>
      <rPr>
        <sz val="8"/>
        <rFont val="Arial CE"/>
        <family val="0"/>
      </rPr>
      <t xml:space="preserve"> butelka stojaca z wyłamywanym korkiem. 1000 ml</t>
    </r>
  </si>
  <si>
    <r>
      <t>Natrium chloratum</t>
    </r>
    <r>
      <rPr>
        <sz val="8"/>
        <rFont val="Arial CE"/>
        <family val="0"/>
      </rPr>
      <t xml:space="preserve">, butelka stojąca wyposażona w dwa sterylne, równej średnicy, niezależne zabezpieczone porty </t>
    </r>
  </si>
  <si>
    <t>Pakiet nr 34 - Płyny infuzyjne</t>
  </si>
  <si>
    <t xml:space="preserve">Dronedaronum, tabl. 400 mg x 60 tabl. </t>
  </si>
  <si>
    <t>Pakiet nr 35 - Leki</t>
  </si>
  <si>
    <t>Pakiet nr 37 - Erytropoetinum</t>
  </si>
  <si>
    <t>Pakiet nr 36 - Leki</t>
  </si>
  <si>
    <t>Pakiet nr 38 -Czynniki krzepnięcia</t>
  </si>
  <si>
    <r>
      <t>Pakiet nr</t>
    </r>
    <r>
      <rPr>
        <b/>
        <sz val="11"/>
        <color indexed="10"/>
        <rFont val="Arial CE"/>
        <family val="0"/>
      </rPr>
      <t xml:space="preserve"> </t>
    </r>
    <r>
      <rPr>
        <b/>
        <sz val="11"/>
        <rFont val="Arial CE"/>
        <family val="0"/>
      </rPr>
      <t>39 - Substancje recepturowe</t>
    </r>
  </si>
  <si>
    <r>
      <t>Emulsja do wlewów dożylnych. Zawiera łańcuchy tłuszczowe LCT
1000 ml zawiera:
Olej sojowy                   100 g
Glicerol                            22 g
Fospolipidy żółtka jaja     12 g
Woda do injekcji do     1000 ml
Osmolarność    300 mOsmol/kg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
Energia   1100 kcal</t>
    </r>
  </si>
  <si>
    <t>Pakiet nr 10  - Antybiotyki i leki p/wirusowe</t>
  </si>
  <si>
    <t>Pakiet nr 13  - Preparaty  żywienia dojelitowego</t>
  </si>
  <si>
    <t>Waretość:</t>
  </si>
  <si>
    <t>Erytropoetinum</t>
  </si>
  <si>
    <t>Czynniki krzepnięcia</t>
  </si>
  <si>
    <t>Substancje recepturowe</t>
  </si>
  <si>
    <t>Debigatran etexilate, kaps. 75 mg x 1 kaps.</t>
  </si>
  <si>
    <t>Acidum hyaluronicum 0,016 g/2 ml x 1 amp.-stzryk.</t>
  </si>
  <si>
    <t>Pakiet nr 40 - Żel znieczulający powierzchniowo i odkażający</t>
  </si>
  <si>
    <t xml:space="preserve">Chlorhexidine + lidocaine, żel znieczulający powierzchniowo i odkażający, 100 ml zawiera: 2,09 g lidokainy, 52 mg glukonianu chlorheksydyny,  x 10 ml. </t>
  </si>
  <si>
    <t>Chlorhexidine + lidocaine, żel znieczulający powierzchniowo i odkażający, 100 ml zawiera: 2,09 g lidokainy, 52 mg glukonianu chlorheksydyny, x 5 ml</t>
  </si>
  <si>
    <t>1 ml kropli zawiera: 20 mg bromizowalu i 20 mg soli sodowej fenobarbitalu; krople 15 g x 1 flakon</t>
  </si>
  <si>
    <t>Desferoxamine mesilate, inj. im. i inf. s.c. i iv. 500 mg/7,5 ml x 10 fiolek</t>
  </si>
  <si>
    <t>Flupentixol deconate, inj. o przedłużonym działaniu 20 mg/1 ml x 1 amp.</t>
  </si>
  <si>
    <t>Neospasmina, syrop 1250 g</t>
  </si>
  <si>
    <t>flakon</t>
  </si>
  <si>
    <t>Passispasmin, syrop 1250 g</t>
  </si>
  <si>
    <t xml:space="preserve">Lamotrigine, tabl. 100 mg x 30 tabl.  </t>
  </si>
  <si>
    <t xml:space="preserve">Lamotrigine, tabl. 25 mg x 30 tabl.  </t>
  </si>
  <si>
    <t xml:space="preserve">Lamotrigine, tabl. 50 mg x 30 tabl.  </t>
  </si>
  <si>
    <t>Levofloxacinum, inj. 5 mg/1 ml a 100 ml x 1 fiolka</t>
  </si>
  <si>
    <t>Levofloxacinum, tabl. powl. 250 mg x 7 tabl.</t>
  </si>
  <si>
    <t>Levofloxacinum, tabl. powl. 500 mg x 7 tabl.</t>
  </si>
  <si>
    <t>Ammonii bituminosulfonas, maść x 20 g</t>
  </si>
  <si>
    <t xml:space="preserve">Cisapride, tabl. 5 mg x 30 tabl. </t>
  </si>
  <si>
    <t>Clotrimazolum, płyn na skórę, 0,01 g/1 ml, a 15 ml, 1 opakowaniwe</t>
  </si>
  <si>
    <t>Esmololum, inj. 2500 mg/10 ml a 10 ml x 1 fiol</t>
  </si>
  <si>
    <t>Esmololum, inj.100 g/10ml a 10 ml x 1 fiol</t>
  </si>
  <si>
    <t>Modyfikowane mleko początkowe, stanowiące płynny składnik diety niemowlęcia. Zawiera białko OPTI PRO HA - lekkostrawne i łatwo przyswajalne, zapewniające prawidłowy rozwój niemowlęcia, oraz BIFIDUS, czyli aktywne kultury probiotyczne chroniące młody organizm przed rozwojem szkodliwych mikroorganizmów.
Mleko od urodzenia.
typu NAN vel odpowiednik</t>
  </si>
  <si>
    <t>Modyfikowane mleko początkowe, stanowiące płynny składnik diety niemowlęcia. Zawiera białko OPTI PRO HA - lekkostrawne i łatwo przyswajalne, zapewniające prawidłowy rozwój niemowlęcia, oraz BIFIDUS, czyli aktywne kultury probiotyczne chroniące młody organizm przed rozwojem szkodliwych mikroorganizmów.
Mleko dla wczesniaków o niskiej masie urodzeniowej.
typu NAN vel odpowiednik</t>
  </si>
  <si>
    <t>Krem antyseptyczny, Sudocrem vel odpowiednik, 250 g x 1 opakowanie</t>
  </si>
  <si>
    <t>Piperacillin natricum 4000 mg, Tazobactam natricum 500 mg z EDTA inj. iv. (lizofilizat do p. roztworu); x 1 fiolka</t>
  </si>
  <si>
    <t>Pakiet nr 41 - Antybiotyki</t>
  </si>
  <si>
    <t>Imipenem 0,5g + 0,5g cylastatyny inj. iv.; wskazany do stosowania od 3 roku życia, x 1 fiolka</t>
  </si>
  <si>
    <t>Piperacillin natricum 4000 mg w postaci soli sodowej, Tazobactam natricum 500 mg w postaci soli sodowej inj. iv. (lizofilizat do p. roztworu); x 1 fiolka</t>
  </si>
  <si>
    <t>PAKIET 40</t>
  </si>
  <si>
    <t>PAKIET 41</t>
  </si>
  <si>
    <t>Żel znieczulający</t>
  </si>
  <si>
    <r>
      <t>Mannitol</t>
    </r>
    <r>
      <rPr>
        <sz val="8"/>
        <rFont val="Arial CE"/>
        <family val="2"/>
      </rPr>
      <t>, worek</t>
    </r>
  </si>
  <si>
    <t>20%, 250 ml</t>
  </si>
  <si>
    <t>20%, 100 ml</t>
  </si>
  <si>
    <t>Metamizolum natricum 750 mg czopki x 5 czopków</t>
  </si>
  <si>
    <t>Protamini sulfas 50 mg/5 ml x 1 amp.</t>
  </si>
  <si>
    <t>Metylphenidati hydrochlor. tabl. 5 mg  x 20 tabl.</t>
  </si>
  <si>
    <t>Metylphenidati hydrochlor. tabl. 10 mg  x 20 tabl.</t>
  </si>
  <si>
    <t>Metylphenidati hydrochlor. tabl. 20 mg  x 20 tabl.</t>
  </si>
  <si>
    <t>Mesalazine zaw.d/wlew. 4g/60 ml x 7 flak.</t>
  </si>
  <si>
    <t>Lidocainum 100 mg/1 g aerozol na błony śluzowe 38 g; 1 butelka</t>
  </si>
  <si>
    <t>Levodopa, kaps. o przedłuzonym działaniu,  125 mg x 100 kaps.</t>
  </si>
  <si>
    <t>Carbidopa, Levopoda, tabl. 25 mg/125 mg x 100</t>
  </si>
  <si>
    <t>Vigabatrin, tabl. powl. 0,5 g x 100 tabl.</t>
  </si>
  <si>
    <t>Olzapine tabl. rozp. w jamie ustnej, 5 mg x 28 tabl.</t>
  </si>
  <si>
    <t>Olzapine tabl. rozp. w jamie ustnej, 10 mg x 28 tabl.</t>
  </si>
  <si>
    <t>Citalopram, tabl. powl. 40 mg x 30 tabl</t>
  </si>
  <si>
    <t>Bupropioni hydrochloridum, tabl. o zmodyfikowanym uwalnianiu,  150 mg x 30 tabl.</t>
  </si>
  <si>
    <r>
      <t>Płyn wieloelektrolitowy fizjologiczny izotoniczny</t>
    </r>
    <r>
      <rPr>
        <sz val="8"/>
        <rFont val="Arial CE"/>
        <family val="2"/>
      </rPr>
      <t>, worek</t>
    </r>
  </si>
  <si>
    <r>
      <t>Theophyllinum</t>
    </r>
    <r>
      <rPr>
        <sz val="8"/>
        <rFont val="Arial CE"/>
        <family val="2"/>
      </rPr>
      <t>, 300 mg/250 ml, butelka</t>
    </r>
  </si>
  <si>
    <t>Levomepromazine, tabl. powl. 25 mg x 50 tabl.</t>
  </si>
  <si>
    <t xml:space="preserve">Levomepromazine inj. 25 mg/1 ml, x 10 amp. </t>
  </si>
  <si>
    <t>Promazine hydrochloride, draż 100 mg x 60 draż.</t>
  </si>
  <si>
    <t>Promazine hydrochloride, draż. 50 mg x 60 draż.</t>
  </si>
  <si>
    <t>Promazine hydrochloride, draż. 25 mg x 60 draż.</t>
  </si>
  <si>
    <t xml:space="preserve">Perphenazine enantate 100 mg/1 ml x 10 amp. </t>
  </si>
  <si>
    <t>Trifluoperazine hydrochloride, tabl. 5 mg x 30 tabl.</t>
  </si>
  <si>
    <t>Tropicamidum 5 mg/1 ml krople do oczu, 5 ml; x 1 op.</t>
  </si>
  <si>
    <t>Vinpocetinum 10 mg/2 ml inj.; x 1 amp.</t>
  </si>
  <si>
    <t>Xylometazolini hydrochloridum 1 mg/1 ml krople do nosa, 10 ml; x 1 flakon</t>
  </si>
  <si>
    <t>Furosemidum 20 mg/2 ml inj.; x 1 amp.</t>
  </si>
  <si>
    <t>Furosemidum 40 mg tabl.; x 30 tabl.</t>
  </si>
  <si>
    <t>Metronidazolum 0,5 g/100 ml inj. iv.; x 1 flakon</t>
  </si>
  <si>
    <t>Bupivacaini hydrochloridum 5mg/1 ml inj. dotkankowe; x 1 amp. a 10 ml</t>
  </si>
  <si>
    <t>Chlorpromazini hydrochloridum 25 mg/5 ml inj. im.; x 1 amp.</t>
  </si>
  <si>
    <t>Methylprednisolonum 4 mg tabl., x 30 tabl.</t>
  </si>
  <si>
    <t>Metoprololi tartras 1 mg/1 ml inj., x 1 amp.</t>
  </si>
  <si>
    <t>Mexiletini hydrochloridum 200 mg kaps., x 50 kaps.</t>
  </si>
  <si>
    <t>Nimodipinum 10 mg/50 ml inj. iv., x 1 fiolka</t>
  </si>
  <si>
    <t>Lincomycin HCl, inj. 600 mg/2 ml inj. im./iv., x 1 amp.</t>
  </si>
  <si>
    <t>Thiopental sodium 1000 mg inj. iv. (proszek do p. roztworu); x 1 fiolka</t>
  </si>
  <si>
    <t>Thiopental sodium 500 mg inj. iv. (proszek do p. roztworu); x 1 fiolka</t>
  </si>
  <si>
    <t>Amoxicillin; Clavulanic acid, inj. 1.2 g, inj. im./iv. (proszek do p. roztworu); x 1 fiolka</t>
  </si>
  <si>
    <t>Dopamini hydrochloridum 50 mg/5 ml inj. iv.; x 1 amp.</t>
  </si>
  <si>
    <t>Fluconazolum 2 mg/1 ml inj. iv.  100ml; x 1 flakon</t>
  </si>
  <si>
    <t>Gentamycini sulfas 3 mg/1 ml krople do oczu, 5 ml; x 1 flakon</t>
  </si>
  <si>
    <t>Haloperidolum 1 mg tabl., x 40 tabl.</t>
  </si>
  <si>
    <t>Natrii chloridum  10 mg /1 ml; amp. 10 ml inj. iv., 1 op.</t>
  </si>
  <si>
    <t>Worki dwukomorowe o zawartości: 
- Aminokwasy ogółem 50 g,
- Zawartość azotu ogółem 8,2 g,
- Wartość energetyczna całkowita 1000 kcal,
- Energia niebiałkowa 800 kcal,
- Na++ 50 mmol,
- K+ 30 mmol,
- Ca++ 2 mmol,
- Mg++ 3 mmol,
- Zn++ 0,04 mmol,
- Cl- 64 mmol,
- Glicerolofosforan- 15 mmol,
- Osmolarność 1779 mOsm/l</t>
  </si>
  <si>
    <t>roztwór do wlewów dożylnych, worek 1000 ml</t>
  </si>
  <si>
    <t>worek: 500 ml</t>
  </si>
  <si>
    <t>Poz.</t>
  </si>
  <si>
    <t>Wartość netto</t>
  </si>
  <si>
    <t>Valproic acid 50 mg/1 ml, 100 ml x 1 opakowanie</t>
  </si>
  <si>
    <t xml:space="preserve">Valproic acid, tabl. 150 mg x 100 tabl. </t>
  </si>
  <si>
    <t xml:space="preserve">Valproic acid, tabl. 500 mg x 100 tabl. </t>
  </si>
  <si>
    <t>Valproic acid, granulat o przedłużonym działaniu, 100 mg x 30 saszetek</t>
  </si>
  <si>
    <t>Valproic acid, granulat o przedłużonym działaniu, 250 mg x 30 saszetek</t>
  </si>
  <si>
    <t>Valproic acid, tabl. 200 mg x 40 tabl.</t>
  </si>
  <si>
    <t>Tiagabine, tabl. powl. 10 mg, x 50 tabl.</t>
  </si>
  <si>
    <t>Tiagabine, tabl. powl. 5 mg, x 50 tabl.</t>
  </si>
  <si>
    <t>Carbamazepine, syrop 100 mg/5 ml, 250 ml, x 1 opakowanie</t>
  </si>
  <si>
    <t>Valproate sodium, syrop 300 mg/5 ml, 250 ml x 1 opakowanie</t>
  </si>
  <si>
    <t>Valproate sodium, syrop 288,2 mg/5 ml, 150 ml x 1 opakowanie</t>
  </si>
  <si>
    <t>Środek hamujący powstawanie zrostów.
Jeden litr roztworu zawiera następujące składniki:
-Ikodekstryna 40g,
-chlorek sodu Ph Eur 5,4g,
-mleczan sodu Ph Eur 4,5g,
-chlorek wapnia Ph Eur 257mg,
-w wodzie do injekcji Ph Eur 51mg,
Osmolarność 278 mOsm/l płyn 1500 ml, op.</t>
  </si>
  <si>
    <t>Acidum aceticum 8,3 g; Consolidae tinctura 91,7g/100 g płyn na skóre, 100 g, 1 butelka</t>
  </si>
  <si>
    <t>Acidum ascorbicum 100mg; Rutosidum 25mg tabl. powl. x 125 tabl.</t>
  </si>
  <si>
    <t>Acidum ascorbicum 20 mg, ferrosi gluconas 200 mg draż. x 50 draż.</t>
  </si>
  <si>
    <t>Acidum silicicum colloidale 20 mg;  Dimeticonum 50 mg kaps. x 100 kaps.</t>
  </si>
  <si>
    <t>Amikacini sulfas 3 mg/ml krople do oczu, 5 ml; 1 flakon</t>
  </si>
  <si>
    <t>Betaxololum hydrochloridum 2,5 mg/ 1 ml krople do oczu, 5 ml; 1 flakon</t>
  </si>
  <si>
    <t>Calcii lactogluconas 1,373 g tabl. musujące x 12 tabl.</t>
  </si>
  <si>
    <t>Captoprilum 12,5 mg tabl. x 30 tabl.</t>
  </si>
  <si>
    <t>Desfluranum, płyn do inhalacji, 240 ml; x 1 butelka</t>
  </si>
  <si>
    <t>Ethacridini lactas, 0,1 g/1 tabl., tabl. do p. roztworu; x  5 tabl.</t>
  </si>
  <si>
    <t>Sulfonianu polistyrenu sól sodowa, poj. 454 g proszek do p. zawiesiny 454 g; 1 poj.</t>
  </si>
  <si>
    <t>Natrii valproas 400 mg inj. iv. (prozek + rozp.); x 1 fiolka</t>
  </si>
  <si>
    <t>Teicoplaninum, inj. 200 mg inj. im./iv. (proszek do p. roztworu); x 1 fiolka</t>
  </si>
  <si>
    <t>Teicoplaninum, inj. 400 mg inj. im./iv. (proszek do p. roztworu); x 1 fiolka</t>
  </si>
  <si>
    <t>Trimetazidini dihydrochloridum 35 mg tabl. powl. Retard, x 90 tabl.</t>
  </si>
  <si>
    <t>Enoxaparinum natricum 80 mg/0,8 ml inj. sc., x 1 s-amp.</t>
  </si>
  <si>
    <t>Enoxaparinum natricum 60 mg/0,6 ml inj. sc., x 1 s-amp.</t>
  </si>
  <si>
    <t>Etomidatum 20 mg/10 ml</t>
  </si>
  <si>
    <t xml:space="preserve">Methylprednisolone, inj. 250 mg x 1 fiolka </t>
  </si>
  <si>
    <t xml:space="preserve">Midodrine hydrochloride, tabl. 2,5 mg x 20 tabl. </t>
  </si>
  <si>
    <t xml:space="preserve">Nabumetone, tabl. 500 mg x 20 tabl. </t>
  </si>
  <si>
    <t xml:space="preserve">Nabumetone, tabl. 500 mg x 60 tabl. </t>
  </si>
  <si>
    <t>Naproxen, żel 100 mg/1 g, x 50g, 1 tuba</t>
  </si>
  <si>
    <t xml:space="preserve">Naproxen, tabl. 250 mg x 50 tabl. </t>
  </si>
  <si>
    <t xml:space="preserve">Naproxen, tabl. 200 mg x 20 tabl. </t>
  </si>
  <si>
    <t xml:space="preserve">Nicergoline, tabl. 10 mg x 30 tabl. </t>
  </si>
  <si>
    <t>Fludrocortisoni acetas, 0,1 mg x 20 tabl.</t>
  </si>
  <si>
    <t>Haloperidol decanoate 50mg/ml op. x 5 amp.</t>
  </si>
  <si>
    <r>
      <t>Natrium chloratum pro irigatione</t>
    </r>
    <r>
      <rPr>
        <sz val="8"/>
        <rFont val="Arial CE"/>
        <family val="2"/>
      </rPr>
      <t>, worek</t>
    </r>
  </si>
  <si>
    <t>09%, 3000 ml</t>
  </si>
  <si>
    <t>Nystatinum 100 000 J.M. tabl. dopochwowe x 10 tabl.</t>
  </si>
  <si>
    <t>Tacrolimus, maść 0,1%; 30 g, 1 tuba</t>
  </si>
  <si>
    <t>Mometasone furoate, maść 1 mg/g (0,1%), 30 g, 1 tuba</t>
  </si>
  <si>
    <t>Pimecrolimus, krem 10 mg/g, 15 g, 1 tuba</t>
  </si>
  <si>
    <t>Clotrimazole,  pasta 10 mg/g, 30 g, 1 tuba</t>
  </si>
  <si>
    <t>Bacitracin + neomycin, 1 g maści zawiera: 5 mg (250 j.m.) bacytracyny, 5 mg (5000 j.m.) neomycyny, 20 g, 1 tuba</t>
  </si>
  <si>
    <t>Krople nasercowe, x 40 g, opakowanie</t>
  </si>
  <si>
    <t>Krople żołądkowe, x 35 g, opakowanie</t>
  </si>
  <si>
    <t>Krople miętowe, x 35 g, opakowanie</t>
  </si>
  <si>
    <t xml:space="preserve">Lacidipine, tabl. 2 mg, x 28 tabl. </t>
  </si>
  <si>
    <t xml:space="preserve">Levothyroxine sodium, tabl. 125 mcg x 100 tabl. </t>
  </si>
  <si>
    <t xml:space="preserve">Vitaminum F, maść 0,2g/1g, x 30g, 1 tuba </t>
  </si>
  <si>
    <t>Loratadine, tabl. 10 mg x 30 tabl.</t>
  </si>
  <si>
    <t>Losartan potassium, tabl. 50 mg x 30 tabl.</t>
  </si>
  <si>
    <t xml:space="preserve">Magnezium Subcarbonate, tabl. 200 mg x 30 tabl. </t>
  </si>
  <si>
    <t>Maść z vitaminum A, maść x 30 g, op.</t>
  </si>
  <si>
    <t>Methotrexate, inj. 50 mg/5 ml x 5 amp.</t>
  </si>
  <si>
    <t>Methotrexate, tabl. 2,5 mg x 50 tabl.</t>
  </si>
  <si>
    <t>Natamycinum 100 mg globulki d/pochwowe x 3 szt</t>
  </si>
  <si>
    <t xml:space="preserve">Nicotinamide, tabl. 200 mg x 20 tabl.  </t>
  </si>
  <si>
    <t xml:space="preserve">Oxybutynin hydrochloride, tabl. 5 mg x 30 tabl. </t>
  </si>
  <si>
    <t xml:space="preserve">Pancreatyna, kaps. 150 mg o aktywności 10.000 j.Ph.Eur. Lipazy x 50 kaps. </t>
  </si>
  <si>
    <t xml:space="preserve">Pancreatyna, kaps.300 mg o aktywności 25.000 j.Ph.Eur. Lipazy x 50 kaps. </t>
  </si>
  <si>
    <t>Pentaerithrityl tetranitrate, tabl. 100 mg x 30 tabl.</t>
  </si>
  <si>
    <t>Pentoxiflyne, tabl. retard, 600 mg x 30 tabl.</t>
  </si>
  <si>
    <t xml:space="preserve">Phenylbutazone, inj. 20% 3 ml, x 5 amp.  </t>
  </si>
  <si>
    <t xml:space="preserve">Phenylbutazone, draż. 200 mg x 15 draż. </t>
  </si>
  <si>
    <t>Phenylbutazone, maść 50 mg/1 g, 30 g, 1 tuba</t>
  </si>
  <si>
    <t xml:space="preserve">Pipemidic acid, kaps. 200 mg x 20 kaps. </t>
  </si>
  <si>
    <t>Piroxicam, czopki 10 mg x 10 czopków</t>
  </si>
  <si>
    <t>Piroxicam, tabl. powl. 10 mg x 20 tabl.</t>
  </si>
  <si>
    <t>Piroxicam, tabl. powl. 20 mg x 20 tabl.</t>
  </si>
  <si>
    <t>Potassium chloride, 315mgK, x 100 kaps.</t>
  </si>
  <si>
    <t>Preparat multiwitaminowy, draż. x 50 draż.</t>
  </si>
  <si>
    <t>Preparaty jodu, tabl. 100 mcg x 100 tabl.</t>
  </si>
  <si>
    <t>Preparaty jodu, tabl. 200 mcg x 200 tabl.</t>
  </si>
  <si>
    <t>Pridinol hydrochloride, tabl. 5 mg x 50 tabl.</t>
  </si>
  <si>
    <t xml:space="preserve">Propafenone hydrochloride, tabl. 300 mg x 20 tabl. </t>
  </si>
  <si>
    <t>Pyridoxine, tabl. 50 mg x 50 tabl.</t>
  </si>
  <si>
    <t xml:space="preserve">Quinapril, tabl. 10 mg x 30 tabl. </t>
  </si>
  <si>
    <t xml:space="preserve">Quinapril, tabl. 20 mg x 30 tabl. </t>
  </si>
  <si>
    <t xml:space="preserve">Quinapril, tabl. 5 mg x 30 tabl. </t>
  </si>
  <si>
    <t xml:space="preserve">Ramipril, tabl. 5 mg x 28 tabl. </t>
  </si>
  <si>
    <t xml:space="preserve">Salbutamol, aerosol 100 mcg/dawkę, 200 doz., x 1 opakowanie </t>
  </si>
  <si>
    <t>Sole nawadniające np. Gastrolit vel Saltoral itp., proszek x 15 sztuk, 1 opakowanie</t>
  </si>
  <si>
    <t>Quetiapine, tabl. powl. 25 mg x 30 tabl.</t>
  </si>
  <si>
    <t>Quetiapine, tabl. powl. 100 mg x 60 tabl.</t>
  </si>
  <si>
    <t>Quetiapine, tabl. powl. 200 mg x 60 tabl.</t>
  </si>
  <si>
    <t xml:space="preserve">Sulpiride, kaps. 50 mg x 24 kaps. </t>
  </si>
  <si>
    <t xml:space="preserve">Sulpiride, kaps. 100 mg x 24 kaps. </t>
  </si>
  <si>
    <t xml:space="preserve">Sulpiride, kaps. 200 mg x 30 kaps. </t>
  </si>
  <si>
    <t xml:space="preserve">Amisulpiride, tabl. 200 mg x 30 tabl. </t>
  </si>
  <si>
    <t xml:space="preserve">Amisulpiride, tabl. 400 mg x 30 tabl. </t>
  </si>
  <si>
    <t xml:space="preserve">Lithium carbonicum, tabl. 250 mg x 60 tabl. </t>
  </si>
  <si>
    <t xml:space="preserve">Rrisperidione, zestaw (mikrokapsułki + rozpuszczalnik), 25 mg x 1 zestaw </t>
  </si>
  <si>
    <t xml:space="preserve">Rrisperidione, zestaw (mikrokapsułki + rozpuszczalnik), 37,5 mg x 1 zestaw </t>
  </si>
  <si>
    <t xml:space="preserve">Rrisperidione, zestaw (mikrokapsułki + rozpuszczalnik), 50 mg x 1 zestaw </t>
  </si>
  <si>
    <t>Benzylpenicillinum procainicum, inj. 1 200 000 J.M. inj. im./iv. (proszek do p. roztworu); x 1 fiolka</t>
  </si>
  <si>
    <t>Benzylpenicillinum procainicum, inj. 2 400 000 J.M. inj. im./iv. (proszek do p. roztworu); x 1 fiolka</t>
  </si>
  <si>
    <t>Cloxacillinum, inj. 1000 mg inj. im./iv. (proszek do p. roztworu); x 1 fiolka</t>
  </si>
  <si>
    <t>Cloxacillinum, inj. 500 mg inj. im./iv. (proszek do p. roztworu); x 1 fiolka</t>
  </si>
  <si>
    <t>Colistimethatum natricum, inj. 1 000 000 J.M. inj. (proszek do p. roztworu); x 1 fiolka</t>
  </si>
  <si>
    <t>Erythromycinum, inj. 300 mg inj. iv. (lizofilizat do p. roztworu); x 1 fiolka</t>
  </si>
  <si>
    <t>Isoniazidum 100 mg; Rifampicinum 150 mg kaps. x 100 kaps.</t>
  </si>
  <si>
    <t>Aciclovir, 200 mg tabl. powl., x 30 tabl.</t>
  </si>
  <si>
    <t>Aciclovir, 800 mg tabl. powl., x 30 tabl.</t>
  </si>
  <si>
    <t>Aciclovirum, inj. 250 mg inj. iv. (proszek do p. roztworu); x 1 fiolka</t>
  </si>
  <si>
    <t>Cefazolinum, inj. 1000 mg inj. im./iv. (proszek do p. roztworu); x 1 fiolka</t>
  </si>
  <si>
    <t>Cefepimi dihydrochloriudum, inj. 1000 mg inj. im../iv. (s.subst.), x 1 fiolka</t>
  </si>
  <si>
    <t>Clarithromycin, inj. 500mg inj. iv. (proszek do p. roztworu); x 1 fiolka</t>
  </si>
  <si>
    <t>Clatromycinum, 250 mg tabl. powl., x 14 tabl.</t>
  </si>
  <si>
    <t xml:space="preserve">Nefopam hydrochloride, tabl. powl. 30 mg, x 20 tabl. </t>
  </si>
  <si>
    <t>Dihydroergotamine mesylate, płyn doustny 2 mg/ml, 15 ml, flakon</t>
  </si>
  <si>
    <t xml:space="preserve">Dihydroergotamine tartrte, tabl. 1mg, x 20 tabl. </t>
  </si>
  <si>
    <t xml:space="preserve">Cofeine 100 mg + Ergotamine tatrate 1mg  tabletki drażowane, x 12 tabl. </t>
  </si>
  <si>
    <t xml:space="preserve">Iprazochrome, tabl. 2,5mg; x 60 tabl. </t>
  </si>
  <si>
    <t>Isoniazidum 150 mg; Rifampicinum 300 mg kaps. x 100 kaps.</t>
  </si>
  <si>
    <t>Roxithromycin, tabl. powl.150 mg; x 10 tabl.</t>
  </si>
  <si>
    <t>Streptomycin sulphate, inj. 1000 mg inj. im. (proszek do p. roztworu); x 1 fiolka</t>
  </si>
  <si>
    <t>Cefotaxime sodium, inj. 1000 mg inj. im. (proszek do p. roztworu); x 1 fiolka</t>
  </si>
  <si>
    <t>Cefotaxime sodium, inj. 2000 mg inj. im. (proszek do p. roztworu); x 1 fiolka</t>
  </si>
  <si>
    <t>Fenoteroli hydrobromidum 0,1 mg/dawkę (200 dawek) aerozol wziewny, 10 ml;  x 1 pojemnik</t>
  </si>
  <si>
    <t>Fenoteroli hydrobromidum 0,05 mg; Ipratropii bromidum 0,021 mg/dawkę (200 dawek) aerozol wziewny, 10 ml;  x 1 pojemink</t>
  </si>
  <si>
    <t>Insulini injectioneutralis, humanum 100 j.m./1 ml, fiolka 10 ml, x 1 fiolka</t>
  </si>
  <si>
    <t>Nicergolinum 4 mg inj. (liofilizat+rozp.); x 1 fiolka</t>
  </si>
  <si>
    <t>Pancuronii bromidum 4 mg/2 ml inj. (płyn); x 1 amp.</t>
  </si>
  <si>
    <t>Paracetamolum 120 mg/5 ml syrop; 100 ml, 1 flakon</t>
  </si>
  <si>
    <t>Insulini injectio neutralis, aspartum 100 j.m.; 100 j.m./1 ml inj., x 1 fiol.</t>
  </si>
  <si>
    <t>Insulini injectio neutralis, aspartum 30 j.m.;   Insulini zinci protaminati injectio, aspartum 70 j.m.; 100 j.m./1 ml inj., x 1 fiol.</t>
  </si>
  <si>
    <t>Insulini injectio neutralis, humanum 300 j.m./3 ml inj., x 1 fiol.</t>
  </si>
  <si>
    <t>Insulinum isophanum, humanum 300 j.m./3 ml inj., x 1 fiol.</t>
  </si>
  <si>
    <t>1 ampułka preparatu zawiera 0,2 µmola jonów chromu, 20 µmoli miedzi, 20 µmoli żelaza, 5 µmoli manganu, 0,2 µmola molibdenu, 100 µmoli cynku, 50 µmoli fluoru, 1 µmol jodu, 0,4 µmola selenu inj. iv., x 1 amp.</t>
  </si>
  <si>
    <t>1 ampułka preparatu zawiera: Kali dihydrophosphas 170,1 mg; Kali hydoxydum 14 mg, Natrii hydrophosphas 133,5 mg inj. iv., x 1 fiol.</t>
  </si>
  <si>
    <t xml:space="preserve">Ambroxoli hydrochloridum 30 mg/5 ml, syrop 150 ml, 1 flakon </t>
  </si>
  <si>
    <t>szt.</t>
  </si>
  <si>
    <t>Clozapine, tabl. 100 mg x 50 tabl.</t>
  </si>
  <si>
    <t xml:space="preserve">Olanzapien, tabl. 10 mg x 28 tabl. </t>
  </si>
  <si>
    <t xml:space="preserve">Olanzapien, tabl. 5 mg x 30 tabl. </t>
  </si>
  <si>
    <t xml:space="preserve">Olanzapien, tabl. 5 mg x 28 tabl. </t>
  </si>
  <si>
    <t xml:space="preserve">Olanzapien, tabl. 10 mg x 30 tabl. </t>
  </si>
  <si>
    <t>Cefuroxime axetil, zawiesina 0,125 g/5 ml, 100 ml x 1 opakowanie</t>
  </si>
  <si>
    <t>Sertralinum, tabl. powl. 0,5 g x 10 tabl.</t>
  </si>
  <si>
    <t>Acetylcysteinum 300 mg/3 ml inj. iv. lub dooskrzelowo; x 1 amp.</t>
  </si>
  <si>
    <t>Ceftriaxone sodium, inj. 1 g inj. im./iv. (proszek do p. roztworu); x 1 fiolka</t>
  </si>
  <si>
    <t>Ceftriaxone sodium, inj. 2 g inj. im./iv. (proszek do p. roztworu); x 1 fiolka</t>
  </si>
  <si>
    <t>Clindamycini phosphas, inj. 300 mg/2 ml inj. im./iv., x 1 amp.</t>
  </si>
  <si>
    <t>Clindamycini phosphas, inj. 600 mg/4 ml inj. im./iv., x 1 amp.</t>
  </si>
  <si>
    <t>Ferric oxide saccharated complex  100mg/5 ml; Fe+++ inj. iv., x 1 amp.</t>
  </si>
  <si>
    <t>Glyceryli trinitras, tabl. podjęz. 0,5 mg, x 20 tabl.</t>
  </si>
  <si>
    <t>OP.</t>
  </si>
  <si>
    <t>Test ureazowy na Helikobacter test, x 1 test</t>
  </si>
  <si>
    <t>Worek PVC 500 ml</t>
  </si>
  <si>
    <r>
      <t>Mannitol</t>
    </r>
    <r>
      <rPr>
        <sz val="8"/>
        <rFont val="Arial CE"/>
        <family val="2"/>
      </rPr>
      <t>, butelka szklana</t>
    </r>
  </si>
  <si>
    <r>
      <t>Natrium chloratum</t>
    </r>
    <r>
      <rPr>
        <sz val="8"/>
        <rFont val="Arial CE"/>
        <family val="2"/>
      </rPr>
      <t>, butelka stojąca z dwoma oznaczonymi korkami</t>
    </r>
  </si>
  <si>
    <t>0,9%, 1000 ml</t>
  </si>
  <si>
    <r>
      <t xml:space="preserve">Płyn fizjologiczny wieloelektrolitowy izotoniczny, </t>
    </r>
    <r>
      <rPr>
        <sz val="8"/>
        <rFont val="Arial CE"/>
        <family val="0"/>
      </rPr>
      <t>butelka stojaca z dwoma oznaczonymi portami</t>
    </r>
  </si>
  <si>
    <r>
      <t>Płyn Solutio Ringeri</t>
    </r>
    <r>
      <rPr>
        <sz val="8"/>
        <rFont val="Arial CE"/>
        <family val="2"/>
      </rPr>
      <t>, butelka stojąca z dwoma oznaczonymi korkami</t>
    </r>
  </si>
  <si>
    <r>
      <t>Płyn Solutio Ringeri Lactate</t>
    </r>
    <r>
      <rPr>
        <sz val="8"/>
        <rFont val="Arial CE"/>
        <family val="2"/>
      </rPr>
      <t>, butelka stojąca z dwoma oznaczonymi korkami</t>
    </r>
  </si>
  <si>
    <t>Metronidazolum 0,5 g/100 ml inj. iv., butelka stojąca z dwoma oznaczonymi korkami</t>
  </si>
  <si>
    <t>butelka 100 ml</t>
  </si>
  <si>
    <t>0,9%, 10 ml 
x 50 amp.</t>
  </si>
  <si>
    <r>
      <t>Natrii chloridum</t>
    </r>
    <r>
      <rPr>
        <sz val="8"/>
        <rFont val="Arial CE"/>
        <family val="2"/>
      </rPr>
      <t xml:space="preserve"> 9 mg /1 ml; ampułka do podaży w systemie bezigłowym</t>
    </r>
  </si>
  <si>
    <t>0,9%, 5 ml 
x 20 amp.</t>
  </si>
  <si>
    <t>Lidocaini hydrochloridum 10 mg/1ml inj. iv. lub dotkankowe; 1% 2 ml, x 1 amp.</t>
  </si>
  <si>
    <t>Lidocaini hydrochloridum 20 mg/1ml inj. iv. lub dotkankowe; 1% 2 ml; x 1 amp.</t>
  </si>
  <si>
    <t>Lidocaini hydrochloridum 20 mg; Norepinephrini hydrotartras 0,0125 mg /1 ml inj. dotkankowe 2 ml; x 1 amp.</t>
  </si>
  <si>
    <t>Lidocaini hydrochloridum 200 mg/20 ml inj. iv. lub dotkankowe; 1% 20ml; x 1 fiolka</t>
  </si>
  <si>
    <t>Lidocaini hydrochloridum 400 mg/20 ml inj. iv. lub dotkankowe; 1% 20ml, x 1 fiolka</t>
  </si>
  <si>
    <t>Molsidominum 2 mg tabl. x 30 tabl.</t>
  </si>
  <si>
    <t>Molsidominum 4 mg tabl. x 30 tabl.</t>
  </si>
  <si>
    <t>Naloxoni hydrochloridum  0,4 mg/1 ml inj.; x 1 amp.</t>
  </si>
  <si>
    <t>Numer pakietu</t>
  </si>
  <si>
    <t>Orciprenalini sulfas, 0,5 mg/1 ml inj., x 1 amp.</t>
  </si>
  <si>
    <t>Orciprenalini sulfas, 5 mg/10 ml inj.; x 1 amp.</t>
  </si>
  <si>
    <t>Oxytocinum  5 J.M./1 ml inj. im./iv.; x 1 amp.</t>
  </si>
  <si>
    <t>Nazwa pakietu</t>
  </si>
  <si>
    <t>RAZEM:</t>
  </si>
  <si>
    <t>Amikacin sulfate, inj. 1 g/4 ml inj. im./iv., x 1 fiolka</t>
  </si>
  <si>
    <t>Amikacin sulfate, inj. 250 mg/2 ml inj. im./iv., x 1 fiolka</t>
  </si>
  <si>
    <t>Amikacin sulfate, inj. 500 mg/2 ml inj. im./iv., x 1 fiolka</t>
  </si>
  <si>
    <t>Fludrocortisoni acetas 1 mg;  Gramicidinum 0,025 mg;  Netilmicini sulfas 3,7 mg zawiesina do oczu i uszu 10 ml; 1 flakon</t>
  </si>
  <si>
    <t>Gliclazidum, tabl. o przedł. uwalnianiu, 80 mg x 60 tabl.</t>
  </si>
  <si>
    <t xml:space="preserve">Acidum acetylosalicylicum, tabl. powl. dojelit. 150 mg, tabl. x 50 tabl. </t>
  </si>
  <si>
    <t>Trimetazidini dihydrochloridum, tabl. powl. 20 mg x 60 tabl.</t>
  </si>
  <si>
    <t>Troxerutinum, kaps. twarde 0,3g x 50 kaps.</t>
  </si>
  <si>
    <t xml:space="preserve">Ramipril, kaps. 2,5 mg x 28 kaps. </t>
  </si>
  <si>
    <t xml:space="preserve">Ramipril, kaps. 1,25 mg x 28 kaps. </t>
  </si>
  <si>
    <t>proszek do przyrządzania roztworu do infuzji, amp. 10 ml</t>
  </si>
  <si>
    <t>inj. (roztwór); 1 amp.</t>
  </si>
  <si>
    <t>Flunarizine, tabl. powl. 5 mg x 30 tabl.</t>
  </si>
  <si>
    <t xml:space="preserve">Sylimarol, tabl. 35 mg x 60 tabl. </t>
  </si>
  <si>
    <t xml:space="preserve">Sylimarol, tabl. 70 mg x 30 tabl. </t>
  </si>
  <si>
    <t>Tetrazepam, tabl. powl. 50 mg x 20 tabl.</t>
  </si>
  <si>
    <t xml:space="preserve">Theophylline, tabl. 100 mg x 30 tabl. </t>
  </si>
  <si>
    <t xml:space="preserve">Theophylline, tabl. retard 150 mg x 50 tabl. </t>
  </si>
  <si>
    <t>Insulin lispro inj. 100 j.m./ml, a 3 ml x 1 amp.</t>
  </si>
  <si>
    <t>opakowanie 500 ml</t>
  </si>
  <si>
    <t>Ampicillin sodium 1 g + Sulbactam sodium 500 mg, x 1 fiolka</t>
  </si>
  <si>
    <t>Ampicillin sodium 500 mg + Sulbactam sodium 250 mg, x 1 fiolka</t>
  </si>
  <si>
    <t>Cefoperazonum, 1 g + Sulbactamum, 1 g, x 1 fiolka</t>
  </si>
  <si>
    <t>Cefoperazonum, 500 mg + Sulbactamum, 500 mg, x 1 fiolka</t>
  </si>
  <si>
    <t>Linezolidum, inj.  600 mg/300 ml, x 1 worek</t>
  </si>
  <si>
    <t xml:space="preserve">Dikalii clorazepas, kaps. 5 mg x  30 kaps.  </t>
  </si>
  <si>
    <t xml:space="preserve">Dikalii clorazepas, kaps. 10 mg x  30 kaps.  </t>
  </si>
  <si>
    <r>
      <t xml:space="preserve">Koncentrat 10 ml.
Witaminy zawartość 1 ml:
- A          3300 j.m.
- D            200 j.m.
- E              10 j.m.
- K             150 </t>
    </r>
    <r>
      <rPr>
        <sz val="8"/>
        <rFont val="Times New Roman"/>
        <family val="1"/>
      </rPr>
      <t>μ</t>
    </r>
    <r>
      <rPr>
        <sz val="8"/>
        <rFont val="Arial CE"/>
        <family val="2"/>
      </rPr>
      <t>g
Koncentrat emulsji do infuzji; amp. 10 ml</t>
    </r>
  </si>
  <si>
    <r>
      <t xml:space="preserve">Koncentrat 10 ml.
Witaminy zawartość 1 ml:
- A            230 j.m.
- D             40 j.m.
- E              0,7 j.m.
- K               20 </t>
    </r>
    <r>
      <rPr>
        <sz val="8"/>
        <rFont val="Times New Roman"/>
        <family val="1"/>
      </rPr>
      <t>μ</t>
    </r>
    <r>
      <rPr>
        <sz val="8"/>
        <rFont val="Arial CE"/>
        <family val="2"/>
      </rPr>
      <t>g
Koncentrat emulsji do infuzji; amp. 10 ml</t>
    </r>
  </si>
  <si>
    <t xml:space="preserve">Trandolapril, kaps. 2 mg x 28 kaps. </t>
  </si>
  <si>
    <t>Trandolapril, kaps.0,5 mg x 28 kaps.</t>
  </si>
  <si>
    <t>Xylometazoline hydrochloride, krople 0,05%, 10 ml x 1 opakowanie</t>
  </si>
  <si>
    <t>Ziołowe przeczyszczające typu Alax, draż. 20 draż.</t>
  </si>
  <si>
    <t>Amoxicillin; Clavulanic acid, zawiesina: 0,457 g/5 ml proszek do p. roztworu doustnego; x 1 flakon</t>
  </si>
  <si>
    <t>Nicethamidum, coffeinum, strychninum (0,1 g+ 0,1g+ 0,25 mg)/15 ml, 1 opakowanie</t>
  </si>
  <si>
    <t>Trifluoperazine hydrochloride, tabl. 10 mg x 30 tabl.</t>
  </si>
  <si>
    <t>Haloperidol, krople 2 mg/1 ml, 100 ml x 1 opakowanie</t>
  </si>
  <si>
    <t>Haloperidol, tabl. 5 mg x 30 tabl.</t>
  </si>
  <si>
    <t xml:space="preserve">Flupentixol, draż. 3 mg x 50 draż.  </t>
  </si>
  <si>
    <t>Flupentixol, draż. 0,5 mg x 50 draż.</t>
  </si>
  <si>
    <t>Chlorprothixene, tabl. powl. 15 mg x 50 tabl.</t>
  </si>
  <si>
    <t>Chlorprothixene, tabl. powl. 50 mg x 50 tabl.</t>
  </si>
  <si>
    <t>Zuclopenthixol, tabl. powl. 10 mg x 100 tabl.</t>
  </si>
  <si>
    <t>Zuclopenthixol, tabl. powl. 25 mg x 100 tabl.</t>
  </si>
  <si>
    <t xml:space="preserve">Zuclopenthixol acetate 50 mg/1 ml x 5 amp.  </t>
  </si>
  <si>
    <t>Zuclopenthixol deconate 200 mg/1 ml x 10 amp.</t>
  </si>
  <si>
    <t>Clozapine, tabl. 25 mg x 50 tabl.</t>
  </si>
  <si>
    <t>Perindoprilum arginin 2,5 mg; Indapamidum 0,625 mg, tabl. powl. 90 tabl.</t>
  </si>
  <si>
    <t>Perindoprilum arginin 5 mg; Indapamidum 1,25 mg, tabl. powl. 90 tabl.</t>
  </si>
  <si>
    <t>Perindoprilum arginin 5 mg; Amlodipinum 5 mg, tabl. 90 tabl.</t>
  </si>
  <si>
    <t>Perindoprilum arginin 10 mg; Amlodipinum 10 mg, tabl. 90 tabl.</t>
  </si>
  <si>
    <t xml:space="preserve">Diosminum 450 mg; Hesperidinum 50 mg, tabl. powl. x 60 </t>
  </si>
  <si>
    <r>
      <t>4% roztwór sukcylynowanej żelatyny</t>
    </r>
    <r>
      <rPr>
        <sz val="8"/>
        <rFont val="Arial CE"/>
        <family val="0"/>
      </rPr>
      <t xml:space="preserve"> - butelka stojąca wyposażona w dwa sterylne, równej średnicy niezależnie zabezpieczone porty</t>
    </r>
  </si>
  <si>
    <r>
      <t>6% HES 130/042 w fizjologicznym roztworze elektrolitów</t>
    </r>
    <r>
      <rPr>
        <sz val="8"/>
        <rFont val="Arial CE"/>
        <family val="0"/>
      </rPr>
      <t xml:space="preserve"> - butelka stojąca wyposażona w dwa sterylne, równej średnicy niezależnie zabezpieczone porty</t>
    </r>
  </si>
  <si>
    <r>
      <t>Glucosum</t>
    </r>
    <r>
      <rPr>
        <sz val="8"/>
        <rFont val="Arial CE"/>
        <family val="0"/>
      </rPr>
      <t>, butelka stojąca wyposażona w dwa sterylne, równej średnicy, niezależne zabezpieczone porty</t>
    </r>
  </si>
  <si>
    <r>
      <t>Glucosum</t>
    </r>
    <r>
      <rPr>
        <sz val="8"/>
        <rFont val="Arial CE"/>
        <family val="0"/>
      </rPr>
      <t>, butelka szklana</t>
    </r>
  </si>
  <si>
    <r>
      <t>Natrium chloratum</t>
    </r>
    <r>
      <rPr>
        <sz val="8"/>
        <rFont val="Arial CE"/>
        <family val="0"/>
      </rPr>
      <t>, butelka stojąca wyposażona w dwa sterylne, równej średnicy, niezależne zabezpieczone porty</t>
    </r>
  </si>
  <si>
    <r>
      <t>Aqua pro injectione</t>
    </r>
    <r>
      <rPr>
        <sz val="8"/>
        <rFont val="Arial CE"/>
        <family val="0"/>
      </rPr>
      <t xml:space="preserve"> - butelka stojaca wyposażona w dwa sterylne, równej średnicy niezależnie zabezpieczone porty, z mozliwością dodania dodatkowej objętości 120ml-150ml. 500 ml </t>
    </r>
  </si>
  <si>
    <r>
      <t>Aqua pro injectione</t>
    </r>
    <r>
      <rPr>
        <sz val="8"/>
        <rFont val="Arial CE"/>
        <family val="0"/>
      </rPr>
      <t xml:space="preserve"> - butelka stojaca wyposażona w dwa sterylne, równej średnicy niezależnie zabezpieczone porty, z mozliwością dodania dodatkowej objętości 70ml-80ml. 100ml </t>
    </r>
  </si>
  <si>
    <r>
      <t xml:space="preserve">Ecolav - </t>
    </r>
    <r>
      <rPr>
        <b/>
        <sz val="8"/>
        <rFont val="Arial CE"/>
        <family val="0"/>
      </rPr>
      <t>Aqua do irygacji</t>
    </r>
    <r>
      <rPr>
        <sz val="8"/>
        <rFont val="Arial CE"/>
        <family val="0"/>
      </rPr>
      <t xml:space="preserve"> butelka stojaca z wyłamywanym korkiem. 100 ml</t>
    </r>
  </si>
  <si>
    <r>
      <t xml:space="preserve">Ecolav - </t>
    </r>
    <r>
      <rPr>
        <b/>
        <sz val="8"/>
        <rFont val="Arial CE"/>
        <family val="0"/>
      </rPr>
      <t>Aqua do irygacji</t>
    </r>
    <r>
      <rPr>
        <sz val="8"/>
        <rFont val="Arial CE"/>
        <family val="0"/>
      </rPr>
      <t xml:space="preserve"> butelka stojaca z wyłamywanym korkiem. 250 ml</t>
    </r>
  </si>
  <si>
    <r>
      <t xml:space="preserve">Ecolav - </t>
    </r>
    <r>
      <rPr>
        <b/>
        <sz val="8"/>
        <rFont val="Arial CE"/>
        <family val="0"/>
      </rPr>
      <t>Aqua do irygacji</t>
    </r>
    <r>
      <rPr>
        <sz val="8"/>
        <rFont val="Arial CE"/>
        <family val="0"/>
      </rPr>
      <t xml:space="preserve"> butelka stojaca z wyłamywanym korkiem. 500 ml</t>
    </r>
  </si>
  <si>
    <r>
      <t xml:space="preserve">Ecolav - </t>
    </r>
    <r>
      <rPr>
        <b/>
        <sz val="8"/>
        <rFont val="Arial CE"/>
        <family val="0"/>
      </rPr>
      <t>Natrium Chloratum</t>
    </r>
    <r>
      <rPr>
        <sz val="8"/>
        <rFont val="Arial CE"/>
        <family val="0"/>
      </rPr>
      <t xml:space="preserve"> 0,9% do irygacji butelka stojaca z wyłamywanym korkiem. 1000 ml</t>
    </r>
  </si>
  <si>
    <r>
      <t xml:space="preserve">Ecolav - </t>
    </r>
    <r>
      <rPr>
        <b/>
        <sz val="8"/>
        <rFont val="Arial CE"/>
        <family val="0"/>
      </rPr>
      <t>Natrium Chloratum</t>
    </r>
    <r>
      <rPr>
        <sz val="8"/>
        <rFont val="Arial CE"/>
        <family val="0"/>
      </rPr>
      <t xml:space="preserve"> 0,9% do irygacji butelka stojaca z wyłamywanym korkiem. 250 ml</t>
    </r>
  </si>
  <si>
    <r>
      <t xml:space="preserve">Ecolav - </t>
    </r>
    <r>
      <rPr>
        <b/>
        <sz val="8"/>
        <rFont val="Arial CE"/>
        <family val="0"/>
      </rPr>
      <t>Natrium Chloratum</t>
    </r>
    <r>
      <rPr>
        <sz val="8"/>
        <rFont val="Arial CE"/>
        <family val="0"/>
      </rPr>
      <t xml:space="preserve"> 0,9% do irygacji butelka stojaca z wyłamywanym korkiem. 500 ml</t>
    </r>
  </si>
  <si>
    <r>
      <t xml:space="preserve">Ecolav - </t>
    </r>
    <r>
      <rPr>
        <b/>
        <sz val="8"/>
        <rFont val="Arial CE"/>
        <family val="0"/>
      </rPr>
      <t>Natrium Chloratum</t>
    </r>
    <r>
      <rPr>
        <sz val="8"/>
        <rFont val="Arial CE"/>
        <family val="0"/>
      </rPr>
      <t xml:space="preserve"> 0,9% sterylny do irygacji butelka stojąca z wyłamywanym korkiem. 500 ml </t>
    </r>
  </si>
  <si>
    <t>100 ml</t>
  </si>
  <si>
    <t>Iron (III) isomaltoside 1000, inj. 0,1 g Fe 3+/ml x 5 amp</t>
  </si>
  <si>
    <t>Hydrocortisoni acetas 100 mg ;  Oxytetracyclini hydrochloridum 300 mg aerozol na skurę 55 ml; 1 poj.</t>
  </si>
  <si>
    <t>Hydrocortisoni acetas 15 mg, Oxytetracyclini hydrochloridum 5 mg; Polymyxini B sulfas 10000 J.M. zawiesina 5 ml; 1 flakon</t>
  </si>
  <si>
    <t>Hydrocortisoni butyras 1 mg/1 g płyn na skórę 20 ml; 1 flakon</t>
  </si>
  <si>
    <t>Amantadini sulfas 200 mg/500 ml inj. iv. 500 ml, 1 butelka</t>
  </si>
  <si>
    <t>Wartość:</t>
  </si>
  <si>
    <t>s-amp.</t>
  </si>
  <si>
    <r>
      <t>Natrium chloratum</t>
    </r>
    <r>
      <rPr>
        <sz val="8"/>
        <rFont val="Arial CE"/>
        <family val="0"/>
      </rPr>
      <t>, butelka szklana</t>
    </r>
  </si>
  <si>
    <t>0,9%, 500 ml</t>
  </si>
  <si>
    <t>1 amp. zawiera: Trombinum 400 j.m. inj. im., x  1 amp.</t>
  </si>
  <si>
    <t>Benzyl benzoate, emulsja do stosowania na skórę, 125 g x 1 opakowanie</t>
  </si>
  <si>
    <t>Dexamethasonum 0,15 mg/ml aerozol na skórę; 30 ml (40 g), x 1 flakon</t>
  </si>
  <si>
    <t>Dexamethasonum 0,15 mg; Neomycini sulfas 0,75 mg aerozol na skórę; 30 ml, x 1 flakon</t>
  </si>
  <si>
    <t>Dexamethasonum 1 mg/1 ml zawiesina do oczu 5 ml, x 1 butelka</t>
  </si>
  <si>
    <t>Diazepam, mikrowlewki doodbytnicze w postaci roztworu, 10 mg/2,5 ml x 5 mikrowlewek</t>
  </si>
  <si>
    <t>Diazepam, mikrowlewki doodbytnicze w postaci roztworu, 5 mg/2,5 ml x 5 mikrowlewek</t>
  </si>
  <si>
    <t xml:space="preserve">Dinoprostone  żel dopochw.  0,5 mg/3 g, x 1 strzykawka 3 g </t>
  </si>
  <si>
    <t>Ezomeprazol; 40 mg inj., x 1 fiolka</t>
  </si>
  <si>
    <t>Glyceryli trinitras 0,4 mg/dawkę, aerozol do jamy ustnej wchłanialny aerozol, 11g, x 1 pojemnik</t>
  </si>
  <si>
    <t>Infliximab, proszek do sporz. koncentratu do przyg. roztworu do infuzji, dawka: 100 mg; x 1 fiolka.</t>
  </si>
  <si>
    <t>Kalii citras 1,62 g;, Kalii hydrocarbonas 0,5 g granulat musujący 782 mg K+/3 g; x 20 sasz.</t>
  </si>
  <si>
    <t>Lactulosum 2,5 g/5 ml syrop; 150 ml, x 1 flakon</t>
  </si>
  <si>
    <t>Levetiracetamum, 100 mg/ ml, roztwór doustny, 300 ml, x 1 butelka</t>
  </si>
  <si>
    <t>Levetiracetamum, tabl. powl., 1000 mg x 50 tabl.</t>
  </si>
  <si>
    <t>Levetiracetamum, tabl. powl., 250 mg x 50 tabl.</t>
  </si>
  <si>
    <t>Levetiracetamum, tabl. powl., 500 mg x 50 tabl.</t>
  </si>
  <si>
    <t>Levetiracetamum, tabl. powl., 750 mg x 50 tabl.</t>
  </si>
  <si>
    <t>Omeprazolum 0,004 g/ x fiolka</t>
  </si>
  <si>
    <t>Paracetamolum 10 mg/1 ml roztwór do infuzji; 100 ml, x 1 flakon</t>
  </si>
  <si>
    <t>Rivastigminum, kaps twarde 1,5 mg x 28 kaps.</t>
  </si>
  <si>
    <t>Rivastigminum, kaps twarde 3 mg x 28 kaps.</t>
  </si>
  <si>
    <t>Rivastigminum, kaps twarde 4,5 mg x 28 kaps.</t>
  </si>
  <si>
    <t>Rivastigminum, kaps twarde 6 mg x 28 kaps.</t>
  </si>
  <si>
    <t>Streptodornasum 1250 J.M.; Streptokinasum 15000 J.M. czopki x 6 czopków</t>
  </si>
  <si>
    <t>Timololi maleas 5 mg/1 ml, 5 ml krople do oczu, 5 ml, x 1 flakon</t>
  </si>
  <si>
    <t>Tramadol hydrochloride 100 mg/1 ml, 10 ml krople doustne; x 1 flakon</t>
  </si>
  <si>
    <t>Lisinoprilum, tabl. 10 mg x 28 tabl.</t>
  </si>
  <si>
    <t>Lisinoprilum, tabl. 20 mg x 28 tabl.</t>
  </si>
  <si>
    <t>Lisinoprilum, tabl. 50 mg x 28 tabl.</t>
  </si>
  <si>
    <t>Ambroxoli hydrochloridum, syrop 0,03 g/5 ml, 100 ml x 1 flakon</t>
  </si>
  <si>
    <t>Koncentrant 20g /50ml zawiera 8,2 g alaniny i 13,46 g glutaminy inj. iv., 1 opakowanie</t>
  </si>
  <si>
    <t>Methylprednisoloni natrii succinas 1000 mg inj. im./iv. 1 fiolka + rozp. 16 ml, x 1 fiolka</t>
  </si>
  <si>
    <t>Methylprednisoloni natrii succinas 40 mg inj. im./iv. 1 fiolka + rozp. 1 ml x 1 fiolka</t>
  </si>
  <si>
    <t>Methylprednisoloni natrii succinas 500 mg inj. im./iv. 1 fiolka + rozp. 8 ml x 1 fiolka</t>
  </si>
  <si>
    <t>Doripenem, proszek do sporządzania wlewu dożylnego, 500 mg x 1 fiolka</t>
  </si>
  <si>
    <t>Pyridostigmine bromide, tabl. powl. 60 mg x 150 tabl.</t>
  </si>
  <si>
    <t xml:space="preserve">Betahistine dihydrochloride, tabl. 8 mg x 100 tabl. </t>
  </si>
  <si>
    <t xml:space="preserve">Betahistine dihydrochloride, tabl. 24 mg x 50 tabl. </t>
  </si>
  <si>
    <t xml:space="preserve">Betahistine dihydrochloride, tabl. 16 mg x 60 tabl. </t>
  </si>
  <si>
    <t>Carbamazepine 400 mg tabl. retard x 50 tabl.</t>
  </si>
  <si>
    <t>Clopidogrelum  75 mg/1 tabl
Preparat z pełnym zakresem wskazań do stosowania u pacjentów z ostrym zespołem wieńcowym bez uniesienia odcinka ST i uniesieniem odcinka ST, którym wszczepia się stent w czasie zabiegu przezskórnej anioplastyki wieńcowej tabl., x 1 tabl.</t>
  </si>
  <si>
    <t>Drotaverini hydrochloridum 40 mg/2 ml inj. im./iv./sc., x 1 amp.</t>
  </si>
  <si>
    <t>Enoxaparinum natricum 100 mg/1 ml inj. sc., x 1 s-amp.</t>
  </si>
  <si>
    <t>Enoxaparinum natricum 20 mg/0,2 ml inj. sc., x 1 s-amp.</t>
  </si>
  <si>
    <t>Enoxaparinum natricum 300 mg/3 ml inj. sc., x 1 fiolka</t>
  </si>
  <si>
    <t>Enoxaparinum natricum 40 mg/0,4 ml inj. sc., x 1 s-amp.</t>
  </si>
  <si>
    <t>Chlorpromazini hydrochloridum 50 mg/2 ml inj. iv. x 1 amp.</t>
  </si>
  <si>
    <t xml:space="preserve">Fluoksetyna, tabl. ,20 mg x 30 tabl. </t>
  </si>
  <si>
    <t>Fluoksetyna, tabl. 10 mg x 30 tabl.</t>
  </si>
  <si>
    <t>Diclofenacum natricum+Misoprostolum tabl. 75 mg+0,2 mg x 1 tabl.</t>
  </si>
  <si>
    <t>g</t>
  </si>
  <si>
    <t>Nazwa handlowa oferowanego leku -postać-dawka, producent</t>
  </si>
  <si>
    <t>Pakiet nr 7 - Leki</t>
  </si>
  <si>
    <t>Sevoflurane płyn do anestezji wziewnej 250 ml, x 1 op.</t>
  </si>
  <si>
    <t>Simvastatinum 20 mg tabl., x 28 tabl.</t>
  </si>
  <si>
    <t>Simvastatinum 40 mg tabl., x 28 tabl.</t>
  </si>
  <si>
    <t>Sotaloli hydrochloridum 40 mg/4 ml inj., x 1 amp.</t>
  </si>
  <si>
    <t>Sulfasalazine  500 mg tabl. powl. EN, x 100 tabl.</t>
  </si>
  <si>
    <t>Sulfasalazinum 500 mg tabl., x 50 tabl.</t>
  </si>
  <si>
    <t>Terlipressinum 200 mg/2 ml inj., x 1 amp.</t>
  </si>
  <si>
    <t>Tetanus immunoglobulin 250 J.M./1 ml inj. im., x 1 fiolka</t>
  </si>
  <si>
    <t>Thiethylperazine dimaleate 6,5 mg/1 czop. 10,276mg czopki, x 6 czopków</t>
  </si>
  <si>
    <t>Thiethylperazine dimaleate 6,5 mg/1 ml (10,86 mcg) inj., x 1 amp.</t>
  </si>
  <si>
    <t>Thiethylperazine dimaleate 6,5 mg/1 tabl. (10,3 mg) tabl. powl., x 50 tabl.</t>
  </si>
  <si>
    <t>Urapidili hydrochloridum 25 mg/5 ml inj., x 1 amp.</t>
  </si>
  <si>
    <t>Ursodeoxycholic acid 250 mg kaps., x 50 kaps.</t>
  </si>
  <si>
    <t>Vecuroni bromidum  4 mg inj. iv. (proszek + rozp.), x 1 amp.</t>
  </si>
  <si>
    <t>Vecuroni bromidum 10 mg/1 fiol. inj. iv. (s. subst), x 1 fiolka</t>
  </si>
  <si>
    <t>Wapno sodowane do aparatu do znieczuleń typu medisorb 4,5 kg, x 1 op.</t>
  </si>
  <si>
    <t>Witaminy rozp. w wodzie i tłuszczach 750 mg inj. im./iv. (lizofilizat do p. roztworu), x 1 fiolka</t>
  </si>
  <si>
    <t>Streptodornasum 1250 J.M.; Streptokinasum 15000 J.M./1czopek, x 6 czopków</t>
  </si>
  <si>
    <t>Lidocainum 0,025 g; Prilocainum 0,025 g/1 plaster, x 2 plastry</t>
  </si>
  <si>
    <t>Rivastigminum, plaster, 4,6 mg / 24 h, system transdermalny, 30 szt</t>
  </si>
  <si>
    <t>Rivastigminum, plaster, 9,5 mg / 24 h, system transdermalny, 30 szt</t>
  </si>
  <si>
    <t>Dikalii clorazepas inj. 0,10 g/ 5 ml x 5 ampułek.</t>
  </si>
  <si>
    <t>Dikalii clorazepas inj. 0,05 g/ 2,5 ml x 5 ampułek.</t>
  </si>
  <si>
    <t>Dikalii clorazepas inj. 0,02 g/ 2 ml x 5 ampułek.</t>
  </si>
  <si>
    <t>Carbamazepine 200 mg tabl. retard x 50 tabl.</t>
  </si>
  <si>
    <t>Carbo medicinalis 300 mg tabl. x 20 tabl.</t>
  </si>
  <si>
    <t>Carvedilolum 12,5 mg tabl. x 30 tabl.</t>
  </si>
  <si>
    <t>Carvedilolum 6,25 mg tabl. x 30 tabl.</t>
  </si>
  <si>
    <t>Chloroquini phosphas 250 mg tabl. x 30 tabl.</t>
  </si>
  <si>
    <t>Chlorpromazini hydrochloridum 40 mg/g krople doustne, 10 ml; 1 flakon</t>
  </si>
  <si>
    <t>Chlorquinaldolum 100 mg;  Metronidazolum 250 mg tabl. dopochwowe x 10 tabl.</t>
  </si>
  <si>
    <t>Chlortalidonum 50 mg tabl. x 20 tabl.</t>
  </si>
  <si>
    <t>Codeini phosphas 15 mg; Kalii guajacolosulfonas 300 mg tabl. x 10 tabl.</t>
  </si>
  <si>
    <t>Desmopressini acetas 0,004 mg/1ml inj. sc./im. 1 amp.</t>
  </si>
  <si>
    <t>Desmopressini acetas 0,1 mg tabl. x 30 tabl.</t>
  </si>
  <si>
    <t>Dexamethasonum 1 mg tabl. x 20 tabl.</t>
  </si>
  <si>
    <t>Dihydralazini sulfas 25 mg tabl. x 30 tabl.</t>
  </si>
  <si>
    <t>Diltiazemi hydrochloridum 120 mg tabl. x 30 tabl.</t>
  </si>
  <si>
    <t>Diltiazemi hydrochloridum 60 mg tabl. x 60 tabl.</t>
  </si>
  <si>
    <t>Doxepini hydrochloridum 10 mg kaps. x 30 kaps.</t>
  </si>
  <si>
    <t>Doxepini hydrochloridum 25 mg kaps. x 30 kaps.</t>
  </si>
  <si>
    <t>Dydrogesteronum 10 mg tabl. x 20 tabl.</t>
  </si>
  <si>
    <t>Ethylis chloridum 70 g aerozol na skórę; 1 poj.</t>
  </si>
  <si>
    <t>Famotidinum 20 mg tabl. x 20 tabl.</t>
  </si>
  <si>
    <t>Famotidinum 40 mg tabl. x 20 tabl.</t>
  </si>
  <si>
    <t>Fluconazolum 100 mg tabl. x 7 tabl.</t>
  </si>
  <si>
    <t>Fluconazolum 50 mg kaps. x 7 kaps.</t>
  </si>
  <si>
    <t>Furaginum 50 mg tabl. x 30 tabl.</t>
  </si>
  <si>
    <t>Glycerolum 2g czopki x 10 czopków</t>
  </si>
  <si>
    <t>Carbamazepinum retard, tabl. 600 mg x 50 tabl.</t>
  </si>
  <si>
    <t>Carbamazepine retard, tabl. 150 mg, x 50 tabl.</t>
  </si>
  <si>
    <t>Clonazepamum, tabl. 2 mg x 30 tabl.</t>
  </si>
  <si>
    <t>Clonazepamum, tabl.  0,5 mg x 30 tabl.</t>
  </si>
  <si>
    <t>Mianserini hydrochloridum, tabl. powl. 60 mg, x 30 tabl.</t>
  </si>
  <si>
    <t>Salbutamoli sulfas 0,5 mg/1 ml inj. im./iv., x 1 amp.</t>
  </si>
  <si>
    <t>Sulfacetamidum natric. 100 mg; Hydroxyethylcellulosum 2,5 mg /1 ml; krople do oczu, 10 ml; x 1 flakon</t>
  </si>
  <si>
    <t>Sulfamethoxazolum 400 mg; Trimethoprimum 80 mg tabl.; x 20 tabl.</t>
  </si>
  <si>
    <t>Sulfamethoxazolum 80 mg; Trimethoprimum 16 mg/1 ml; inj.iv 480 mg/5 ml inj. iv.; x 1 amp.</t>
  </si>
  <si>
    <t>Tropicamidum  10 mg/1 ml krople do oczu, 5 ml; x 1 op.</t>
  </si>
  <si>
    <t>Omeprazolum, kaps. 0,02 g x 56 kaps</t>
  </si>
  <si>
    <t>Sugammadex, inj. 0,1 g/1 ml a 5 aml x 1 fiol.</t>
  </si>
  <si>
    <t>Sugammadex, inj. 0,1 g/1 ml a 2 aml x 1 fiol.</t>
  </si>
  <si>
    <t xml:space="preserve">Retinol + Tocopherol, kaps. 30000 j.m. + 0,07 g x 30 kaps. </t>
  </si>
  <si>
    <t>Xylometazolini hydrochloridum, aerosol 0,05 mg/dawka, a 10 ml x 1 opakowanie</t>
  </si>
  <si>
    <t>Anidulafunginum, proszek + rozp. do przyrz. roztw. do infuzji,  0,1 g, x 1 fiolka</t>
  </si>
  <si>
    <t>Clemastini fumaras 1 mg tabl.; x 30 tabl.</t>
  </si>
  <si>
    <t>Clemastini fumaras 2 mg/2 ml inj., x 1 amp.</t>
  </si>
  <si>
    <t>Cyanocobalamin 1000 mg/2 ml inj.; x 1 amp.</t>
  </si>
  <si>
    <t>Cyanocobalaminum 100 mg/1 ml inj.; x 1 amp.</t>
  </si>
  <si>
    <t>Digoxinum  0,1 mg tabl.; x 30 tabl.</t>
  </si>
  <si>
    <t>Choline salicylate, krople do uszu, 200 mg/1 g x 1 flakon 10 g</t>
  </si>
  <si>
    <t>Digoxinum  0,25 mg tabl.; x 30 tabl.</t>
  </si>
  <si>
    <t>Digoxinum 0,5 mg/2 ml inj.; x 1 amp.</t>
  </si>
  <si>
    <t>Dopamini hydrochloridum 200 mg/5 ml inj. iv.; x 1 amp.</t>
  </si>
  <si>
    <t>Pantoprazolum, tabl. 20 mg x 100 tabl.</t>
  </si>
  <si>
    <t>Pantoprazolum, inj. 40 mg , x 1 fiolka</t>
  </si>
  <si>
    <t>Rosuvastatinum, tabl. powl. 0,01 g, x 50 tabl.</t>
  </si>
  <si>
    <t>Rosuvastatinum, tabl. powl. 0,02 g, x 50 tabl.</t>
  </si>
  <si>
    <t>Rosuvastatinum, tabl. powl. 0,04 g, x 50 tabl.</t>
  </si>
  <si>
    <t>Insulini inj.neutralis lisprum, inj. 300 J.M./3 ml x 1 fiol</t>
  </si>
  <si>
    <t>Methylrosanilinii chloridum, 2% roztwór wodny, 20 ml, x 1 butelka</t>
  </si>
  <si>
    <t>Methylrosanilinii chloridum, 1% roztwór spirytusowy, 20 ml, x 1 butelka</t>
  </si>
  <si>
    <t>Clemastinum, syr. 0,5 mg/5 ml a 100 ml x 1 flakon</t>
  </si>
  <si>
    <t xml:space="preserve">Pancreatyna, kaps. o aktywności 16.000 j.Ph.Eur. lipazy, 11,5 tys. j.Ph.Eur. amylazy, 900 j.Ph.Eur. proteazy. x 30 kaps. </t>
  </si>
  <si>
    <t xml:space="preserve">Pancreatyna, kaps. o aktywności 8.000 j.Ph.Eur. lipazy, 5,75 tys. j.Ph.Eur. amylazy, 450 j.Ph.Eur. proteazy. x 60 kaps. </t>
  </si>
  <si>
    <r>
      <t>Aqua pro iniectione</t>
    </r>
    <r>
      <rPr>
        <sz val="8"/>
        <rFont val="Arial CE"/>
        <family val="2"/>
      </rPr>
      <t>; ampułka do podaży w systemie bezigłowym</t>
    </r>
  </si>
  <si>
    <t>10 ml 
x 50 amp.</t>
  </si>
  <si>
    <t>Dietetyczny środek spożywczy do przeznaczenia medycznego:
 - Białko                    8,5 g (68% energii)
 - Tłuszcze               0,2 g (2% energii)
 - Węglowodany   3,37 g (33% energii)
Wartośc kaloryczna: 210 kJ (50 kcal)</t>
  </si>
  <si>
    <t xml:space="preserve">Homatropinum h/brom , subst., op. 1 g. </t>
  </si>
  <si>
    <t>Pakiet nr 1 - Leki okulistyczne</t>
  </si>
  <si>
    <t>Acidum boricum, subst., op 1 kg</t>
  </si>
  <si>
    <t>Acidum citricum, subst., op 1 kg</t>
  </si>
  <si>
    <t xml:space="preserve">Acidum salicylicum, subst., op 100 g </t>
  </si>
  <si>
    <t>Ammonium bromatum, subst., op 100 g</t>
  </si>
  <si>
    <t>Ammonium sulfobituminicum (Ichtiol), subst., op. 100 g</t>
  </si>
  <si>
    <t>Argentum nitricum, subst., op. 25 g</t>
  </si>
  <si>
    <t>Atropinum sulfuricum, subst, op. 1 g</t>
  </si>
  <si>
    <t>Balsam Peruwiański, op. 100 g</t>
  </si>
  <si>
    <t xml:space="preserve">Calcium carbonicum pp, subst., op 1 kg </t>
  </si>
  <si>
    <t>Acidum lacticum 88 - 98% płyn, fl 100 g</t>
  </si>
  <si>
    <t>Benzinum purum, pĺyn,  fl. 1 l</t>
  </si>
  <si>
    <t>Chlorhexidinum Gluconicum 20 %, płyn, fl. 500 ml</t>
  </si>
  <si>
    <t>Cignolinum (Dithranol), subst., op. 5 g</t>
  </si>
  <si>
    <t>Codeinum phosphoricum, subs., op 10 g</t>
  </si>
  <si>
    <t>Detreomycyna, subst., op. 5 g</t>
  </si>
  <si>
    <t>Ephedrinum hydrochloricum, subst., op. 5 g</t>
  </si>
  <si>
    <t>Etanolum 96%, fl. 800 g</t>
  </si>
  <si>
    <t>Eucerinum, op. 1 kg</t>
  </si>
  <si>
    <t>Formalinum, pĺyn 40 %, fl. 1 kg</t>
  </si>
  <si>
    <t xml:space="preserve">Glicerynum, pĺyn, fl. 1 kg </t>
  </si>
  <si>
    <t xml:space="preserve">Glucosum, subst., op. 1 kg </t>
  </si>
  <si>
    <t>Hydrocortisonum, subst., op. 1 g</t>
  </si>
  <si>
    <t>Jodororm subst., op. 1 g</t>
  </si>
  <si>
    <t xml:space="preserve">Jodum purum, subst., op. 5 g </t>
  </si>
  <si>
    <t>Jodyna, op. 20 g</t>
  </si>
  <si>
    <t xml:space="preserve">Kalium bromatum, subst., op. 100 g </t>
  </si>
  <si>
    <t xml:space="preserve">Kalium chloratum, subst., op. 100 g </t>
  </si>
  <si>
    <t xml:space="preserve">Kalium hypermanganicum, subst., op. 5 g </t>
  </si>
  <si>
    <t xml:space="preserve">Kalium iodatum, subst., op. 10 g </t>
  </si>
  <si>
    <t xml:space="preserve">Lanolinum, op. 1 kg </t>
  </si>
  <si>
    <t>Lekobaza, podłoże do maści, op. 500 g</t>
  </si>
  <si>
    <t xml:space="preserve">Magnesium sulfuricum crist., subst., op. 25 g </t>
  </si>
  <si>
    <t>Maść Cholesterolowa, op. 1 kg</t>
  </si>
  <si>
    <t xml:space="preserve">Mentholum, subst. op. 1 g. </t>
  </si>
  <si>
    <t xml:space="preserve">Natrium biboricum, subst., op. 1 kg </t>
  </si>
  <si>
    <t>Natrium benzoicum, subst., op. 250 g</t>
  </si>
  <si>
    <t xml:space="preserve">Natrium bicarbonicum, subst., op. 250 g </t>
  </si>
  <si>
    <t xml:space="preserve">Natrium bromatum, subst., op. 50 g </t>
  </si>
  <si>
    <t xml:space="preserve">Natrium chloratum, subst., op. 100 g </t>
  </si>
  <si>
    <t>Natrium hydrophosphoricum Na2HPO4, subst., op. 1 kg</t>
  </si>
  <si>
    <t xml:space="preserve">Natrium phosphoricum monobasicum NaH2PO4, subst., op. 1 kg, </t>
  </si>
  <si>
    <t>Natrium salicylicum, subs., op. 100 g</t>
  </si>
  <si>
    <t>Neomycinum, subst. pro receptura, op. 10 g</t>
  </si>
  <si>
    <t>Nyststyna, subst. op. 1 g</t>
  </si>
  <si>
    <t>Papaverinum hydrochloricum, subs. op.10, g</t>
  </si>
  <si>
    <t>Oleum Rapae, fl. 1 kg</t>
  </si>
  <si>
    <t xml:space="preserve">Parafinum liquidum, plyn, fl. 800 g </t>
  </si>
  <si>
    <t xml:space="preserve">Perhydrol, plyn 30 %, fl. 5 kg </t>
  </si>
  <si>
    <t>Alcohol polivinylicus krople do oczu, 5 ml; 2 x 5 flakonów</t>
  </si>
  <si>
    <t>Pakiet nr 2 - Leki psychotropowe</t>
  </si>
  <si>
    <t>Pakiet nr 3 - Leki narkotyczne</t>
  </si>
  <si>
    <t xml:space="preserve">Pilocarpinum hydrochloricum, subst., op. 1 g </t>
  </si>
  <si>
    <t xml:space="preserve">Rivanolum, subst., op. 50 g </t>
  </si>
  <si>
    <t>Scopolaminum h /brom. subst., op. 1 g.</t>
  </si>
  <si>
    <t xml:space="preserve">Sirupus Pini comp., op. 1 kg  </t>
  </si>
  <si>
    <t xml:space="preserve">Sirupus Thymi comp., op. 1 kg  </t>
  </si>
  <si>
    <t>Solutio Jodi spirytuosa, płyn, fl. 800 g</t>
  </si>
  <si>
    <t>Morphinum, tabl. o przedł. uwaln. 10 mg x 20 tabl.</t>
  </si>
  <si>
    <t>Morphinum, tabl. o przedł. uwaln. 30 mg x 20 tabl.</t>
  </si>
  <si>
    <t>Morphinum, tabl. o przedł. uwaln. 60 mg x 20 tabl.</t>
  </si>
  <si>
    <t>Morphinum, tabl. o przedł. uwaln. 100 mg x 20 tabl.</t>
  </si>
  <si>
    <t>100 ml zawiera: Natrii dihydrophosphas 16 g; Natrii hydrophosphas 6 g płyn; 150 ml; 1 flakon wyposarzony w jednoczęściową zakrętkę z końcówką</t>
  </si>
  <si>
    <t>Pakiet nr 4 - Leki</t>
  </si>
  <si>
    <t>Spirytus salicylowy 2 %, fl. 4 kg</t>
  </si>
  <si>
    <t xml:space="preserve">Sulfur ppt., op. 100 g </t>
  </si>
  <si>
    <t xml:space="preserve">Talcum venetum, subst., op. 1 kg </t>
  </si>
  <si>
    <t xml:space="preserve">Urea pura, subst., op. 100 g </t>
  </si>
  <si>
    <t xml:space="preserve">Vaselinum album, op. 1 kg </t>
  </si>
  <si>
    <t xml:space="preserve">Vaselinum flavum, op. 1 kg </t>
  </si>
  <si>
    <t>Woda amoniakalna, ( Amoniak 26% ), op. 1 kg</t>
  </si>
  <si>
    <t xml:space="preserve">Zincum oxydatum, subst., op. 100 g </t>
  </si>
  <si>
    <t>Leki okulistyczne</t>
  </si>
  <si>
    <t>Leki psychotropowe</t>
  </si>
  <si>
    <t>Leki narkotyczne</t>
  </si>
  <si>
    <t>Pakiet nr 5 - Leki</t>
  </si>
  <si>
    <t>Ciprofloxacine, inj. 0,2 g/ 20 ml inj. iv., x 1 flakon vel butelka stojąca z dwona oznaczonymi portami</t>
  </si>
  <si>
    <t>Ciprofloxacine, inj. 0,1 g/ 10 ml inj. iv., x 1 flakon vel butelka stojąca z dwona oznaczonymi portami</t>
  </si>
  <si>
    <t xml:space="preserve">1 g zawiera: Betamethasoni dipropionas 0,5 mg; Gentamicini sulfas 1 mg maść; 15 g, 1 tuba </t>
  </si>
  <si>
    <t>Factor VIIa 1 mg inj. iv. 1 mg x 1 fiolka</t>
  </si>
  <si>
    <t>Factor VIIa 2 mg inj. iv. 2 mg x 1 fiolka</t>
  </si>
  <si>
    <t>Factor VIIa 5 mg inj. iv. 5 mg x 1 fiolka</t>
  </si>
  <si>
    <t>Pakiet nr 8 - Leki</t>
  </si>
  <si>
    <t>Pyranteli pamoas, zaw. doustna, 0,25 g/5 ml a 15 ml x 1 flakon</t>
  </si>
  <si>
    <t xml:space="preserve">Simvastatinum 10 mg tabl., x 28 tabl. </t>
  </si>
  <si>
    <t>Bupivacaini hydrochloridum 5 mg/ml, fiol. 4 ml inj. dotkankowe, x 5 ampułek. Ampulki pakowane w blistrach zapewniajacych ich jałowość.</t>
  </si>
  <si>
    <t>Leki</t>
  </si>
  <si>
    <t>Antybiotyki</t>
  </si>
  <si>
    <t>Pakiet nr  11 - Leki</t>
  </si>
  <si>
    <t>Diazepam, syrop 2 mg/5 ml, 100 g, x 1 flakon</t>
  </si>
  <si>
    <t xml:space="preserve">Pakiet nr 12   - Immunoglobulinum </t>
  </si>
  <si>
    <t>Immunoglobulinum humanum inj. iv. (lizofilizat do p. roztworu); Ilość i wielkość dawek uzależniona od zapotrzebowania zamawiającego.</t>
  </si>
  <si>
    <t>Pakiet nr 9 - Inhibitory pompy protonowej</t>
  </si>
  <si>
    <t>Pantoprazolum, tabl. 40 mg x 100 tabl.</t>
  </si>
  <si>
    <t>Pakiet nr 14 - Iodixanolum</t>
  </si>
  <si>
    <t>Pakiet nr  15  - Leki</t>
  </si>
  <si>
    <t>Amoxicillinum 0,5 g/5 ml  pr. do p. zaw. doustnej, 60 ml, 1 butelka</t>
  </si>
  <si>
    <t>0,9%, 100 ml</t>
  </si>
  <si>
    <t>0,9%, 250 ml</t>
  </si>
  <si>
    <r>
      <t>Aqua pro injectione</t>
    </r>
    <r>
      <rPr>
        <sz val="8"/>
        <rFont val="Arial CE"/>
        <family val="2"/>
      </rPr>
      <t>, worek</t>
    </r>
  </si>
  <si>
    <t>250 ml</t>
  </si>
  <si>
    <t>500 ml</t>
  </si>
  <si>
    <r>
      <t>Aqua pro irigatione</t>
    </r>
    <r>
      <rPr>
        <sz val="8"/>
        <rFont val="Arial CE"/>
        <family val="2"/>
      </rPr>
      <t>, pour bottle</t>
    </r>
  </si>
  <si>
    <t>1000 ml</t>
  </si>
  <si>
    <r>
      <t>Aqua pro irigatione</t>
    </r>
    <r>
      <rPr>
        <sz val="8"/>
        <rFont val="Arial CE"/>
        <family val="2"/>
      </rPr>
      <t>, worek</t>
    </r>
  </si>
  <si>
    <t>3000 ml</t>
  </si>
  <si>
    <r>
      <t>Dextran</t>
    </r>
    <r>
      <rPr>
        <sz val="8"/>
        <rFont val="Arial CE"/>
        <family val="2"/>
      </rPr>
      <t>, 40 000, butelka lub worek</t>
    </r>
  </si>
  <si>
    <r>
      <t>Glucosum 5% et Natrium chloratum 0,9%, 1:1</t>
    </r>
    <r>
      <rPr>
        <sz val="8"/>
        <rFont val="Arial CE"/>
        <family val="2"/>
      </rPr>
      <t>, butelka</t>
    </r>
  </si>
  <si>
    <r>
      <t>Glucosum 5% et Natrium chloratum 0,9%, 2:1</t>
    </r>
    <r>
      <rPr>
        <sz val="8"/>
        <rFont val="Arial CE"/>
        <family val="2"/>
      </rPr>
      <t>, butelka</t>
    </r>
  </si>
  <si>
    <r>
      <t>Glucosum</t>
    </r>
    <r>
      <rPr>
        <sz val="8"/>
        <rFont val="Arial CE"/>
        <family val="2"/>
      </rPr>
      <t>, worek</t>
    </r>
  </si>
  <si>
    <t>5%, 100 ml</t>
  </si>
  <si>
    <t>5%, 500 ml</t>
  </si>
  <si>
    <r>
      <t>Emulsja do wlewów dożylnych. Zawiera łańcuchy tłuszczowe LCT
1000 ml zawiera:
Olej sojowy                   200 g
Glicerol                            22 g
Fospolipidy żółtka jaja     12 g
Woda do injekcji do     1000 ml
Osmolarność    350 mOsmol/kg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
Energia   2000 kcal</t>
    </r>
  </si>
  <si>
    <t>Pakiet nr 23 - Leki</t>
  </si>
  <si>
    <t>Lidocaini hydrochloridum 20 mg/1 g żel znieczulający "A"; 30 g, 1 tuba</t>
  </si>
  <si>
    <t>Lidocaini hydrochloridum 20 mg/1 g żel znieczulający "U"; 30 g, 1 tuba</t>
  </si>
  <si>
    <t>Neomycini sulfas  0,5% /1 g maść do oczu;  3 g, 1 tuba</t>
  </si>
  <si>
    <t>Progesteronum 25 mg/1 ml inj., x 1 amp.</t>
  </si>
  <si>
    <t>Somatostatinum 0,25 mg/1 fiolka s. sub.+ rozp. 1 ml inj. iv., x 1 amp.</t>
  </si>
  <si>
    <r>
      <t>Natrium chloratum</t>
    </r>
    <r>
      <rPr>
        <sz val="8"/>
        <rFont val="Arial CE"/>
        <family val="2"/>
      </rPr>
      <t>, worek</t>
    </r>
  </si>
  <si>
    <t>09%, 100 ml</t>
  </si>
  <si>
    <t>09%, 250 ml</t>
  </si>
  <si>
    <t>09%, 500 ml</t>
  </si>
  <si>
    <t>09%, 1000 ml</t>
  </si>
  <si>
    <t>Wartość netto zł /kol.5x6/</t>
  </si>
  <si>
    <t>Cena jedn brutto zł /kol.6+ (6x8)/</t>
  </si>
  <si>
    <t>Wartość brutto zł /kol.7+(7x8)/</t>
  </si>
  <si>
    <t>Wpis do rejestru produktów leczniczych</t>
  </si>
  <si>
    <t>amp.</t>
  </si>
  <si>
    <t>Vancomycin HCl, inj. 1000 mg inj. iv. (proszek do p. roztworu); 1 fiolka</t>
  </si>
  <si>
    <t>Vancomycin HCl, inj. 500 mg inj. iv. (proszek do p. roztworu); 1 fiolka</t>
  </si>
  <si>
    <t>Voriconazol, inj. 200 mg x 1 fiol.</t>
  </si>
  <si>
    <t>Hydrocortisone acetate 15 mg + Oxytetracycline chydrochloride, maść oczna, 3g x 1 opakowanie</t>
  </si>
  <si>
    <t>Hymecromone, tabl. 200 mg x 50 tabl.</t>
  </si>
  <si>
    <t xml:space="preserve">Indapamide, tabl. 2,5 mg x 20 tabl.   </t>
  </si>
  <si>
    <t xml:space="preserve">Indometacin, tabl. retard 75 mg x 25 tabl. </t>
  </si>
  <si>
    <t>Zawartość w 100 ml: Aminokwasy 10 g w tym:-L-izoleucyna 0,67g,
L-leucyna 1g,
L-walina 0,76g,
L-lizyna 1,1g,
L-metionina 0,24g
L-fenyloalanina 0,42g,
L-treonina 0,37g
L-tryptofan 0,2g
L-arginina 0,84g,
L-histydyna 0,38g,
L-alanina 0,8g,
L-cysteina 0,189g,
glicyna 0,4g,
L-prolina 0,3g,
L-seryna 0,4g,
L-tyrozyna 0,045g,
chlorowodorek L-ornityny 0,318g,
kwas L-asparaginowy 0,6g,
kwas L-glutaminowy 1g,
wtym azot całkowity 1,5g
Tauryna 0,06g,
Chlorki 1,9mmol,
Osmolarność 780 mOsmol/L</t>
  </si>
  <si>
    <t xml:space="preserve">Chlordiazepoxide, draż. 25 mg x 20 draż.    </t>
  </si>
  <si>
    <t xml:space="preserve">Medazepam, kaps. 10 mg x 20 kaps. </t>
  </si>
  <si>
    <t xml:space="preserve">Lorazepam, draż. 1 mg x 25 draż. </t>
  </si>
  <si>
    <t xml:space="preserve">Lorazepam, draż. 2,5 mg x 25 draż. </t>
  </si>
  <si>
    <t>Alprazolam, tabl.  0,25 mg x 30 tabl.</t>
  </si>
  <si>
    <t xml:space="preserve">Alprazolam, tabl. 1 mg x 30 tabl. </t>
  </si>
  <si>
    <t>Hydroxuzine hydrochloride, syrop 1,6 mg/g, 25 ml x 1 opakowanie</t>
  </si>
  <si>
    <t xml:space="preserve">Buspirone hydrochloride, tabl. 5 mg x 60 tabl.  </t>
  </si>
  <si>
    <t xml:space="preserve">Buspirone hydrochloride, tabl. 10 mg x 60 tabl.  </t>
  </si>
  <si>
    <t xml:space="preserve">Nitrazepam, tabl. 5 mg x 20 tabl. </t>
  </si>
  <si>
    <t xml:space="preserve">Estazolam, tabl. 2 mg x 20 tabl. </t>
  </si>
  <si>
    <t xml:space="preserve">Temazepam, tabl. 10 mg x 20 tabl.  </t>
  </si>
  <si>
    <t>Zopiklon, tabl. powl. 7,5 mg x  20 tabl.</t>
  </si>
  <si>
    <t>Zolpidem, tabl. powl. 10 mg x 20 tabl.</t>
  </si>
  <si>
    <t>Menthyl valerate, krople 5 ml, x 1 opakowanie</t>
  </si>
  <si>
    <r>
      <t>Aqua pro iniectione,</t>
    </r>
    <r>
      <rPr>
        <sz val="8"/>
        <rFont val="Arial CE"/>
        <family val="0"/>
      </rPr>
      <t xml:space="preserve"> butelka stojąca z dwoma oznaczonymi korkami</t>
    </r>
  </si>
  <si>
    <t>Diltiazem hydrochloride 180 mg tabl. x 30 tabl.</t>
  </si>
  <si>
    <t>Dorzolamide hydrochloride 10 mg/1 ml krople do oczu, 5 ml; 1 flakon</t>
  </si>
  <si>
    <t>Erythromycinum 0,5%, maść do oczu 5 mg /1 g maść do oczu; 3,5 g, 1 tuba</t>
  </si>
  <si>
    <t>Etomidatum 20 mg/10 ml inj., x 1 amp.</t>
  </si>
  <si>
    <t>Fenoteroli hydrobromidum 10 mg; Ipratropii bromidum 5 mg płyn do inchalacji 20 ml, x 1 butelka</t>
  </si>
  <si>
    <t>Fenoteroli hydrobromidum; 0,5 mg/10 ml inj. iv., x 1 amp.</t>
  </si>
  <si>
    <t>Ferrosi chloridum 157 mg/1 ml krople doustne 10 ml; x 1 flakon</t>
  </si>
  <si>
    <t>Galantamini hydrobromidum 2,5 mg/1 ml inj. im., x 1 amp.</t>
  </si>
  <si>
    <t>Galantamini hydrobromidum 5 mg/1 ml inj.,  x 1 amp.</t>
  </si>
  <si>
    <t>Gentamicin sulfate, gąbka  elat., 10 cm x 10 cm x 0,5 cm gąbka kolagenowa, x 1 sztuka</t>
  </si>
  <si>
    <t>Glucagoni hydrochloridum 1 mg inj., x 1 fiolka + rozp.</t>
  </si>
  <si>
    <t>Glucosum 2000 mg/10 ml inj. iv., x 1 amp.</t>
  </si>
  <si>
    <t>Glucosum 4000 mg/10 ml inj. iv., x 1 amp.</t>
  </si>
  <si>
    <t>Trazodone hydrochloride, tabl. o przedłużonym działaniu, 75 mg x 30 tabl.</t>
  </si>
  <si>
    <t>Trazodone hydrochloride, tabl. o przedłużonym działaniu, 150 mg x 20 tabl.</t>
  </si>
  <si>
    <t xml:space="preserve">Mirtazapine, tabl. 30 mg x 30 tabl. </t>
  </si>
  <si>
    <t>10% Aminokwasy z elektrolitami w tym fosforany, azotu 16g, poj.1000ml</t>
  </si>
  <si>
    <t>Phenylephrini hydrochloridum 100 mg/1 ml krople do oczu: 10 ml; 1 flakon</t>
  </si>
  <si>
    <t>Tobramycini sulfas 3 mg/1 ml krople do oczu: 5 ml; 1 butelka</t>
  </si>
  <si>
    <t>Nimodipinum 30 mg tabl., x 100 tabl.</t>
  </si>
  <si>
    <t>Ornithini aspartas 3g granulat do p. roztworu doustnego; x 30 saszetek</t>
  </si>
  <si>
    <t>Ornithini aspartas 500 mg/1 ml, 10 ml fiolka inj. iv., x 1 fiolka</t>
  </si>
  <si>
    <t>Phenytoinum natricum 250 mg/5 ml inj., x 1 amp.</t>
  </si>
  <si>
    <t>Polivinylpyrolidonum iodinatum 100 mg/1 ml (10 mg Povidoni iodinum zawiera 1 mg jodu) płyn antyseptyczny 30 ml, x 1 flakon</t>
  </si>
  <si>
    <t>Poractantum alfa 80 mg/1 ml zawiesina do wlewów płucnych; x 1 fiolka</t>
  </si>
  <si>
    <t>Propafernoni hydrochloridum 70 mg/20 ml inj., x 1 amp.</t>
  </si>
  <si>
    <t>Propylthiouracilum  50 mg tabl., x 20 tabl.</t>
  </si>
  <si>
    <t>Proxymetacaini hydrochloridum 5 mg krople do oczu, 15 ml, x 1 flakon</t>
  </si>
  <si>
    <t>Ranitidine hydrochloride 25 mg/1 ml; amp. a 2 ml inj. im./iv., x 1 amp.</t>
  </si>
  <si>
    <t>Rocuronii bromidum 100 mg/10 ml inj. iv., x 1 amp.</t>
  </si>
  <si>
    <t>Rocuronii bromidum 50 mg/5 ml inj. iv., x 1 amp.</t>
  </si>
  <si>
    <t>15% Aminokwasy z elektrolitami w tym fosforany, azotu 24g, poj. 500ml</t>
  </si>
  <si>
    <t>10% Aminokwasy specjalistyczne wątrobowe, bez elektrolitów, poj. 500ml</t>
  </si>
  <si>
    <t>Preparat zawierający pierwiastki śladowe, 5 amp x 10 ml</t>
  </si>
  <si>
    <t xml:space="preserve">Clostridiopeptidase, maść 1,2 j.m./g, 20 g.; x 1 tuba </t>
  </si>
  <si>
    <t xml:space="preserve">Olanzapine, proszek do sporz. roztworu do wstrzykiwań 10 mg; x 1 fiolka. </t>
  </si>
  <si>
    <t>Clotrimazolum, płyn 10 mg/1 ml, 15 ml x 1 opakowanie</t>
  </si>
  <si>
    <t>Calcii gluconas, inj. 1 g/10 ml, x 1 amp.</t>
  </si>
  <si>
    <t>Dieta do żywienia dojelitowego:
 - Białko                     38g/l (15% energii)
 - Tłuszcze                34 g/l (30% energii)
                                   (40% MCT/60%LCT)
 - Węglowodany    138 g/l (55% energii)
Gęstośc kaloryczna:   1 kcal/ml
Osmolarność:  250 mOsmol/l</t>
  </si>
  <si>
    <t>ilośc poprzednia</t>
  </si>
  <si>
    <t>Emtricitabine 0,2 g + Tenofovir disoproxil 0,245 g, tabl. powl. x 30 tabl.</t>
  </si>
  <si>
    <t>Calcii dobesilas, tabl. 250 mg x 30 tabl.</t>
  </si>
  <si>
    <t>Aluminii acetotartas, żel 0,01 g/1 g, opakowanie 75 g</t>
  </si>
  <si>
    <t>Dieta dla pacjentów chorych na cukrzycę;
Zawartość:
 - Białko                 40 g (18% energii)
 - Tłuszcze             45 g (45% energii
                                           1,5 g Omega-3)
 - Węglowodany   83 g (37% energii)
Gęstośc kaloryczna:  0,9 kcal/l
Osmolarność:  235 mOsmol/l</t>
  </si>
  <si>
    <t>Dieta do żywienia dojelitowego:
 - Białko kazeinowe i serwatkowe (20% energii)
 - Tłuszcze MCT/LCT i Omega-3 kwasy tłuszczowe
Gęstośc kaloryczna:  1,5 kcal/ml
Osmolarność: 300 mOsmol/l</t>
  </si>
  <si>
    <t>Dieta do żywienia dojelitowego:
 - Białko                     38g/l (15% energii)
 - Tłuszcze LCT        34 g/l (34% energii)
 - Węglowodany    138 g/l (55% energii)
Gęstośc kaloryczna:   1 kcal/ml
Osmolarność:  220 mOsmol/l</t>
  </si>
  <si>
    <t>Oligopeptydowa dieta do żywienia dojelitowego:
 - Białko                     45 g (18% energii)
    wolne aminokwasy       15%
    oligopeptydy                    80%
 - Tłuszcze                 24 g (22% energii)
                                   1,3 g  MCT
 - Węglowodany    150 g (60% energii)
    cukier                   0,3 g
    laktoza                 &amp;le;0,05 g
Gęstośc kaloryczna:   1 kcal/ml
Osmolarność:  350 mOsmol/l</t>
  </si>
  <si>
    <t>fiolka 50 ml</t>
  </si>
  <si>
    <t>Propofolum, inj. 10 mg/1 ml x 5 amp. a 20 ml</t>
  </si>
  <si>
    <t>Propofolum, inj. 10 mg/1 ml x 1 fiolka a 50 ml</t>
  </si>
  <si>
    <t>Propofolum, inj. 20 mg/1 ml x 1 fiolka a 50 ml</t>
  </si>
  <si>
    <t>Propofolum, inj. 10 mg/1 ml x 1 amp.</t>
  </si>
  <si>
    <t>Ondansteroni hydrochloridum, inj. 4 mg/2 ml x 1 amp.</t>
  </si>
  <si>
    <t>Roztwór izoonkotyczny zawierający hydroxyethylstarch 6% i chlorek sodu 7,2%.
Objętość 250 ml</t>
  </si>
  <si>
    <t>worek 250 ml</t>
  </si>
  <si>
    <t>20% emulsja tłuszczowa:
1000 ml zawiera:
 - olej sojowy      60 g
 - olej MCT          50 g
 - olej z oliwek    30 g
 - olej rybi            15 g
Osmolarność:   380 mOsmol/kg H2O
Energia:              2000 kcal</t>
  </si>
  <si>
    <t>1000 ml roztworu zawiera: 60 g poli(O-2-hydroksyetylo)skrobi (stopień podstawienia 0,38-0,45, średnia masa cząsteczkowa 130 000 Da), 4,63 g trójwodnego octanu sodu, 6,02 g chlorku sodu, 0,3 g chlorku potasu, 0,3 g sześciowodnego chlorku magnezu. Teoretyczna osmolarność - 286,5 mOsm/l, pH - 5,7 - 6,5.</t>
  </si>
  <si>
    <t>worek 500 ml</t>
  </si>
  <si>
    <t>Ibuprofen, tabl. powl.  200 mg x 1 tabl.</t>
  </si>
  <si>
    <t>Isoniazidum, tabl. 0,05 g x 100 tabl.</t>
  </si>
  <si>
    <t>Alfa-Lipoic acid, tabl. powl. 600 mg x 60 tabl.</t>
  </si>
  <si>
    <t xml:space="preserve">Alfuzosin hydrochloride, tabl. 2,5 mg x 30 tabl. </t>
  </si>
  <si>
    <t>Alfuzosin hydrochloride, tabl. o przedł. działaniu, 5 mg x 20 tabl.</t>
  </si>
  <si>
    <t>Amoksycylina z inhibitorem enzymu, tabl. powl. 375 mg x 14 tabl.</t>
  </si>
  <si>
    <t>Amoxicilin, tabl. 250 mg x 20 tabl.</t>
  </si>
  <si>
    <t>Amoxicilin, tabl. 500 mg x 20 tabl.</t>
  </si>
  <si>
    <t xml:space="preserve">Betaxolol, tabl. 20 mg x 30 tabl. </t>
  </si>
  <si>
    <t xml:space="preserve">Bisacodyl, tabl. 5 mg x 30 tabl. </t>
  </si>
  <si>
    <t xml:space="preserve">Bismuthum subgallicum, proszek, x 1 opakowanie 2 g </t>
  </si>
  <si>
    <t xml:space="preserve">Buflomedil hydrochloride, tabl.150 mg x 20 tabl. </t>
  </si>
  <si>
    <t>Calcium carbonate, kaps. 1000 mg (400 mg Ca++) x 100 kaps.</t>
  </si>
  <si>
    <t>Cefuroxime axetil, tabl. powl. 500 mg x 10 tabl.</t>
  </si>
  <si>
    <t xml:space="preserve">Cerebrolysin, inj. 215,2 mg/1 ml a 5 ml x 5 amp. </t>
  </si>
  <si>
    <t xml:space="preserve">Cerebrolysin, inj. 215,2 mg/1 ml a 10 ml x 5 amp. </t>
  </si>
  <si>
    <t>Choline salicylate, żel 10 g x 1 opakowanie</t>
  </si>
  <si>
    <t xml:space="preserve">Cisapride, tabl. 10 mg x 30 tabl. </t>
  </si>
  <si>
    <t xml:space="preserve">Citropepsin syrop, 180 ml x 1 opakowanie </t>
  </si>
  <si>
    <t>Diglukonian chlorheksydyny antybakteryjny płyn do pł. jamy ustnej, 300 ml x 1 flakon</t>
  </si>
  <si>
    <t xml:space="preserve">Dimenhydrianate, tabl. 50 mg x 5 tabl. </t>
  </si>
  <si>
    <t>Diosmectite, proszek 3 g x 30 saszetek</t>
  </si>
  <si>
    <t>Etilefrine, krople 7,5 mg/1 ml, x 15ml 1 opakowanie</t>
  </si>
  <si>
    <t xml:space="preserve">Acidum acetylosalicylicum 150mg, tabl. x 50 tabl. </t>
  </si>
  <si>
    <t xml:space="preserve">Acidum acetylosalicylicum 75 mg, tabl. x 50 tabl. </t>
  </si>
  <si>
    <t xml:space="preserve">Acidum acetylosalicylicum 30 mg, tabl. x 50 tabl. </t>
  </si>
  <si>
    <t>Adrenalinum 1mg/1 ml inj. iv.; x 1 amp.</t>
  </si>
  <si>
    <t>Antazolini mesylas  100 mg/2 ml inj.; x 1 amp.</t>
  </si>
  <si>
    <t>Fludrocortisoni acetas 1 mg;  Gramicidinum 0,25 mg;  Neomycinum 2,5 mg maść do oczu;3 g, 1 tuba</t>
  </si>
  <si>
    <t>Fluocinoloni acetonidum 0,25 mg/1 g żel; 15 g, 1 tuba</t>
  </si>
  <si>
    <t>Fluocinoloni acetonidum 0,25 mg;  Neomycini sulfas 5 mg maść; 15 g, 1 tuba</t>
  </si>
  <si>
    <t>Fluocinoloni acetonidum 0,25mg/1 g maść; 15 g, 1 tuba</t>
  </si>
  <si>
    <t>Gentamycini sulfas 3 mg/1 g maść do oczu; 3 g, 1 tuba</t>
  </si>
  <si>
    <t xml:space="preserve">Hydrocortisoni acetas, krem 1% krem;15 g, 1 tuba </t>
  </si>
  <si>
    <t>Hydrocortisoni butyras 1 mg/1 g krem; 15 g, 1 tuba</t>
  </si>
  <si>
    <t>Ipratropii bromidum , 0,25 mg/ml; poj. 20 ml roztwór do inhalacji; 1 flakon</t>
  </si>
  <si>
    <t xml:space="preserve">Ipratropii bromidum,0,02 mg/dawkę; poj.10 ml aerozol wziewny; 10 ml (200 dawek), 1 flakon </t>
  </si>
  <si>
    <t>Kali hydroaspartas 250 mg, Magnesi hydroaspartas 250 mg tabl. x 50 tabl.</t>
  </si>
  <si>
    <t>Kalii chloridum 0,75g; Macrogolum 4000 64g; Natrii bicarbonas 1,68 g; Natrii chloridum 1,46 g; Natrii sulfas 5,7g ; Saccharoidum natricum 0,036 g;74 g 50 torebek a 74 g</t>
  </si>
  <si>
    <t>Hydroxizini hydrochloridum, syrop 2 mg/1 ml, 200 ml, x 1 flakon</t>
  </si>
  <si>
    <t>Natrii hydrogenocarbonas 84 mg/1 ml; amp. 20 ml inj. iv., x  1 amp.</t>
  </si>
  <si>
    <t>Timololi maleas 2,5 mg/1 ml, 5 ml krople do oczu, 5 ml, 1 flakon</t>
  </si>
  <si>
    <t>Benzyli benzoas 300 mg/g płyn na skórę; 150 g, 1 flakon</t>
  </si>
  <si>
    <r>
      <t>Płyn nawadniający interwencyjny, hipotoniczny</t>
    </r>
    <r>
      <rPr>
        <sz val="8"/>
        <rFont val="Arial CE"/>
        <family val="2"/>
      </rPr>
      <t>, butelka</t>
    </r>
  </si>
  <si>
    <r>
      <t>Płyn Solutio Ringeri lactate</t>
    </r>
    <r>
      <rPr>
        <sz val="8"/>
        <rFont val="Arial CE"/>
        <family val="2"/>
      </rPr>
      <t>, worek</t>
    </r>
  </si>
  <si>
    <r>
      <t>Płyn Solutio Ringeri</t>
    </r>
    <r>
      <rPr>
        <sz val="8"/>
        <rFont val="Arial CE"/>
        <family val="2"/>
      </rPr>
      <t>, butelka</t>
    </r>
  </si>
  <si>
    <r>
      <t>Płyn Solutio Ringeri</t>
    </r>
    <r>
      <rPr>
        <sz val="8"/>
        <rFont val="Arial CE"/>
        <family val="2"/>
      </rPr>
      <t>, worek</t>
    </r>
  </si>
  <si>
    <t>Aluminium phospate, zwiesina x 250 ml, opakowanie</t>
  </si>
  <si>
    <r>
      <t xml:space="preserve">10% roztwór aminokwasów, </t>
    </r>
    <r>
      <rPr>
        <sz val="8"/>
        <rFont val="Arial CE"/>
        <family val="0"/>
      </rPr>
      <t xml:space="preserve"> bez węglowodanów</t>
    </r>
  </si>
  <si>
    <t>fl. 500 ml</t>
  </si>
  <si>
    <t>Amoxicillinum, 250 mg + Acidum clavulanicum 125 mg, tabl. powl. x 21 tabl.</t>
  </si>
  <si>
    <t xml:space="preserve">Crotamition, maśc 100 mg/1 g x 40 g. </t>
  </si>
  <si>
    <t>Diltiazemi hydrochloridum 240 mg tabl. x 30 tabl.</t>
  </si>
  <si>
    <t>Glyceryli trinitras 10 mg/10 ml inj. iv., x 1 amp.</t>
  </si>
  <si>
    <t>Glyceryli trinitras 50 mg/50 ml inj. iv., x 1 flakon</t>
  </si>
  <si>
    <t>Hemorol - preparat złożony 2 g/1 czopek czopki; x 12 czopków</t>
  </si>
  <si>
    <t>Heparinum natricum 8,5 mg /1 g  żel do użytku zewnętrznego, 50 g, 1 tuba</t>
  </si>
  <si>
    <t>Hydrocortisoni acetas 10 mg; Oxytetracyclini hydrochloridum 30 mg /1g maść, 10 g, 1 tuba</t>
  </si>
  <si>
    <t>Isosorbidi mononitras 10 mg/1 tabl. tabl., x 60 tabl.</t>
  </si>
  <si>
    <t>Isosorbidi mononitras 20 mg tabl., x 50 tabl.</t>
  </si>
  <si>
    <t>Isosorbidi mononitras 40 mg tabl. x  50 tabl.</t>
  </si>
  <si>
    <t>Isosorbidi mononitras 50 mg tabl. retard, x 30 tabl.</t>
  </si>
  <si>
    <t>Isosorbidi mononitras 75 mg tabl. retard, x 30 tabl.</t>
  </si>
  <si>
    <t>Kalii canrenoas 200 mg/10 ml inj., x 1 amp.</t>
  </si>
  <si>
    <t>Koncentrant 20g /100ml zawiera 8,2 g alaniny i 13,46 g glutaminy inj. iv., 1 op.</t>
  </si>
  <si>
    <t>Koncentrant fosforanów organicznych do żywienia pozajelitowego. fiolka 20 ml inj. iv., x 1 fiolka</t>
  </si>
  <si>
    <t>Levothyroxinum natricum 100 mcg tabl. x 50 tabl.</t>
  </si>
  <si>
    <t>Levothyroxinum natricum 25 mcg tabl. x 100 tabl.</t>
  </si>
  <si>
    <t>Levothyroxinum natricum 50 mcg tabl. x 50 tabl.</t>
  </si>
  <si>
    <t>Levothyroxinum natricum 75 mcg tabl., x 100 tabl.</t>
  </si>
  <si>
    <t>Lidocaine hydrochloride 20 mg/1 ml; fiol. 50 ml inj. iv. lub dotkankowo; x 1 fiolka</t>
  </si>
  <si>
    <t>Lidocainum 25 mg; Prilocainum 25 mg /1 g krem znieczulający; 5 g, 1 tuba</t>
  </si>
  <si>
    <t>Methyldopum 250 mg tabl., x 50 tabl.</t>
  </si>
  <si>
    <t>Methylprednisoloni acetas 40 mg/1 ml inj. dotkankowe, x 1 fiolka</t>
  </si>
  <si>
    <t>Methylprednisolonum 16 mg tabl., x 30 tabl.</t>
  </si>
  <si>
    <t>Ramiprilum 2,5 mg + Felodipinum 2,5 mg x 28 tabl.</t>
  </si>
  <si>
    <t>Ramiprilum 5 mg + Felodipinum 5 mg x 28 tabl.</t>
  </si>
  <si>
    <t>Erythropoetinum alfa.
Ilość i wielkość dawek uzależniona od zapotrzebowania zamawiającego.
W dawkach do podawania podskórnego i dożylnego (w IU):
2 000, 4 000, 10 000.</t>
  </si>
  <si>
    <t>1 tys. IU</t>
  </si>
  <si>
    <t>Leki, Antybiotyki i chemioterapeutyki Leki narkotyczne, Leki psychotropowe, Żywienie dojelitowe, Żywienie pozajelitowe, Płyny infuzyjne, Substancje do receptury</t>
  </si>
  <si>
    <t>EZ/ZP/3/2011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</si>
  <si>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</si>
  <si>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</si>
  <si>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</si>
  <si>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</si>
  <si>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</si>
  <si>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</si>
  <si>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</si>
  <si>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</si>
  <si>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</si>
  <si>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</si>
  <si>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</si>
  <si>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</si>
  <si>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</si>
  <si>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</si>
  <si>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</si>
  <si>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</si>
  <si>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</si>
  <si>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</si>
  <si>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</si>
  <si>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</si>
  <si>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</si>
  <si>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</si>
  <si>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</si>
  <si>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</si>
  <si>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</si>
  <si>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</si>
  <si>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</si>
  <si>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</si>
  <si>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 xml:space="preserve">Mirtazapine, tabl. 45 mg x 30 tabl. </t>
  </si>
  <si>
    <t>Venlafaxine, tabl. 37,5 mg x 28 tabl.</t>
  </si>
  <si>
    <t>Venlafaxine, tabl. 75 mg x 28 tabl.</t>
  </si>
  <si>
    <t xml:space="preserve">Reboxetine, tabl. 4 mg x 20 tabl. </t>
  </si>
  <si>
    <t xml:space="preserve">Methylopenidate hydrochloride, tabl. 8 mg x  30 tabl. </t>
  </si>
  <si>
    <t xml:space="preserve">Piracetam, tabl. 400 mg x 60 tabl. </t>
  </si>
  <si>
    <r>
      <t>Lek do wlewów dożylnych:
Zawartość:
Witaminy:
- C   100 mg
- B</t>
    </r>
    <r>
      <rPr>
        <sz val="5"/>
        <rFont val="Arial CE"/>
        <family val="0"/>
      </rPr>
      <t xml:space="preserve">1 </t>
    </r>
    <r>
      <rPr>
        <sz val="8"/>
        <rFont val="Arial CE"/>
        <family val="0"/>
      </rPr>
      <t xml:space="preserve">  3,2 mg
- B</t>
    </r>
    <r>
      <rPr>
        <sz val="5"/>
        <rFont val="Arial CE"/>
        <family val="0"/>
      </rPr>
      <t xml:space="preserve">2 </t>
    </r>
    <r>
      <rPr>
        <sz val="8"/>
        <rFont val="Arial CE"/>
        <family val="0"/>
      </rPr>
      <t xml:space="preserve">  3,6 mg
- B</t>
    </r>
    <r>
      <rPr>
        <sz val="5"/>
        <rFont val="Arial CE"/>
        <family val="0"/>
      </rPr>
      <t>6</t>
    </r>
    <r>
      <rPr>
        <sz val="8"/>
        <rFont val="Arial CE"/>
        <family val="0"/>
      </rPr>
      <t xml:space="preserve">     4 mg
- PP  40 mg
- B</t>
    </r>
    <r>
      <rPr>
        <sz val="5"/>
        <rFont val="Arial CE"/>
        <family val="0"/>
      </rPr>
      <t xml:space="preserve">12 </t>
    </r>
    <r>
      <rPr>
        <sz val="8"/>
        <rFont val="Arial CE"/>
        <family val="0"/>
      </rPr>
      <t xml:space="preserve">   5 </t>
    </r>
    <r>
      <rPr>
        <sz val="8"/>
        <rFont val="Times New Roman"/>
        <family val="1"/>
      </rPr>
      <t>μ</t>
    </r>
    <r>
      <rPr>
        <sz val="8"/>
        <rFont val="Arial CE"/>
        <family val="0"/>
      </rPr>
      <t>g
- Kwas pantotenowy 15 mg
- Biotyna 60</t>
    </r>
    <r>
      <rPr>
        <sz val="8"/>
        <rFont val="Arial"/>
        <family val="2"/>
      </rPr>
      <t xml:space="preserve"> </t>
    </r>
    <r>
      <rPr>
        <sz val="8"/>
        <rFont val="Times New Roman"/>
        <family val="1"/>
      </rPr>
      <t>μ</t>
    </r>
    <r>
      <rPr>
        <sz val="8"/>
        <rFont val="Arial CE"/>
        <family val="0"/>
      </rPr>
      <t>g
- Kwas foliowy 400 mg
Stabilizatory:
- glicyna 300 mg
- wersenian sodowy 0,5 mg
- parahydoksybenzoesan metylu 0,5 mg
Ponadtto stabilizatory: glicyna 300 mg, wersenian sodowy 0,5 mg, parahydroksybenzoesan metylu 0,5 mg.</t>
    </r>
  </si>
  <si>
    <t>Ciprofloxacinum, inj. 200 mg/100 ml, butelka stojąca z dwoma oznaczonymi korkami</t>
  </si>
  <si>
    <t>Ciprofloxacinum, inj. 100 mg/50 ml, butelka stojąca z dwoma oznaczonymi korkami</t>
  </si>
  <si>
    <t>butelka 50 ml</t>
  </si>
  <si>
    <r>
      <t xml:space="preserve">Płyn odżywczy zawartość:
- Białko 58,5 g/l (18% energii)
- Tłuszcze 72 g/l (50% energii)
 * (MCT/LCT = 1/3)
 * kwasy </t>
    </r>
    <r>
      <rPr>
        <sz val="8"/>
        <rFont val="Times New Roman"/>
        <family val="1"/>
      </rPr>
      <t>ω</t>
    </r>
    <r>
      <rPr>
        <sz val="8"/>
        <rFont val="Arial CE"/>
        <family val="2"/>
      </rPr>
      <t>-3 tłuszczowe - 3 g/l
- Węglowodany (maltodekstroza) 104 g/l (32% energii)
Gęstość kaloryczna 1,3 kcal/ml
Osmolarność 350 mOsmol/l</t>
    </r>
  </si>
  <si>
    <t>butelka 1000 ml</t>
  </si>
  <si>
    <t>butelka 500 ml</t>
  </si>
  <si>
    <t>Worek dwukomorowy do żywienia pozjelitowego zawierający aminokwasy, glukozę, elektrolity o zawartości azotu 5,7g, energia niebiałkowa 320kacl, pojemności 1000ml</t>
  </si>
  <si>
    <t>Worek dwukomorowy do żywienia pozjelitowego zawierający aminokwasy, glukozę, elektrolity o zawartości azotu 11,4g, energia niebiałkowa 640kacl, pojemności 2000ml</t>
  </si>
  <si>
    <t>Worek dwukomorowy do żywienia pozjelitowego zawierający aminokwasy, glukozę, elektrolity o zawartości azotu 6,8g, energia niebiałkowa 600kacl, pojemności 1000ml</t>
  </si>
  <si>
    <t>Worek dwukomorowy do żywienia pozjelitowego zawierający aminokwasy, glukozę, elektrolity o zawartości azotu 13,6g, energia niebiałkowa 1200kacl, pojemności 2000ml</t>
  </si>
  <si>
    <t>Worek dwukomorowy do żywienia pozjelitowego zawierający aminokwasy, glukozę, elektrolity o zawartości azotu 9,2g, energia niebiałkowa 1000kacl, pojemności 2000ml</t>
  </si>
  <si>
    <t>Worek dwukomorowy do żywienia pozjelitowego zawierający aminokwasy, glukozę, elektrolity o zawartości azotu 15g, energia niebiałkowa 1440kacl, pojemności 1500ml</t>
  </si>
  <si>
    <t>Emulsja tłuszczowa MCT/LCT 20% zawierająca olej sojowy, olej kokosowy,  witaminę E, poj.500ml</t>
  </si>
  <si>
    <t>Emulsja tłuszczowa MCT/LCT 20% zawierająca olej sojowy, olej kokosowy,  witaminę E, poj.250ml</t>
  </si>
  <si>
    <t>Emulsja tłuszczowa MCT/LCT 20% zawierająca olej sojowy, olej kokosowy,  witaminę E, poj.100ml</t>
  </si>
  <si>
    <t>Emulsja tłuszczowa MCT/LCT 10% zawierająca olej sojowy, olej kokosowy,  witaminę E, poj.500ml</t>
  </si>
  <si>
    <t>Emulsja tłuszczowa MCT/LCT 10% zawierająca olej sojowy, olej kokosowy,  witaminę E, poj.250ml</t>
  </si>
  <si>
    <t>Emulsja tłuszczowa MCT/LCT 10% zawierająca olej sojowy, olej kokosowy,  witaminę E, poj.100ml</t>
  </si>
  <si>
    <t>Emulsja tłuszczowa LCT 20% zawierająca olej sojowy, poj.500ml</t>
  </si>
  <si>
    <t>Emulsja tłuszczowa LCT 10% zawierająca olej sojowy, poj.500ml</t>
  </si>
  <si>
    <t>10% Aminokwasy z elektrolitami w tym fosforany, azotu 16g, poj. 500ml</t>
  </si>
  <si>
    <t>1 gram maści zawiera: Acidum salicyl. 30 mg;  Flumetasoni pivalas0,2 mg maść; 15 g, 1 tuba</t>
  </si>
  <si>
    <t>1 gram maści zawiera: Betamethasone 0,5 mg, Klotrimazolum 10 mg, Gentamycinum sulfuricum 1 mg, 15 g, 1 tuba</t>
  </si>
  <si>
    <t>Calcitoninum salmonis 100 M.M./1 ml inj. im./iv./sc.; x  1 amp.</t>
  </si>
  <si>
    <t>Clobetasolum propionas 0,5 mg/1 g maść; 25 g, 1 tuba</t>
  </si>
  <si>
    <t>Denotivir 30 mg/g krem; 3 g, 1 tuba</t>
  </si>
  <si>
    <t>Ceftazidimum, inj, 1 g x 1 fiolka</t>
  </si>
  <si>
    <t>Sulfamethoxazolum 800 mg + Trimethoprimum 160 mg, tabl. x 10 tabl.</t>
  </si>
  <si>
    <t>Perphenazini enanthas, tabl. powl. 8 mg x 500 tabl.</t>
  </si>
  <si>
    <t>Quetiapine, tabl.o przedł. uwal. 300 mg x 60 tabl.</t>
  </si>
  <si>
    <t>Quetiapine, tabl.o przedł. uwal. 400 mg x 60 tabl.</t>
  </si>
  <si>
    <t>Quetiapine, tabl.powl. 300 mg x 60 tabl.</t>
  </si>
  <si>
    <t>Lormetazepamum, tabl. 0,5 mg, 20 tabl.</t>
  </si>
  <si>
    <t>Lormetazepamum, tabl. 1 mg, 20 tabl.</t>
  </si>
  <si>
    <t>Maprotilini hydrochloridum, tabl. powl. 25 mg, 30 tabl.</t>
  </si>
  <si>
    <t>Vinpocetine, tabl. 10 mg x 90 tabl.</t>
  </si>
  <si>
    <t>Cinnarizinum, tabl. 25 mg x 50 tabl.</t>
  </si>
  <si>
    <t>Chlorhexidini hydr. 5 mg +  Ac.ascorbicum 0,05 g, tabl. do ssania 20 tabl</t>
  </si>
  <si>
    <t>Dextromethorphani hydrobromidum, tabl. 15 mg x 30 tabl.</t>
  </si>
  <si>
    <t>Somatostatinum 3 mg/1 fiolka s. sub. + rozp. 1 ml inj. iv., x 1 amp.</t>
  </si>
  <si>
    <t>Sulfathiazolum argentum 20 mg/1 g krem: 400 g, 1 pudełko</t>
  </si>
  <si>
    <t>Sulfathiazolum argentum 20 mg/1 g krem; 40 g, 1 tuba</t>
  </si>
  <si>
    <t>Blood extract, 1 g maści zawiera: odbiałczony dializat krwi cielęcej, standaryzowany chemicznie i biologicznie, w przeliczeniu na suchą masę - 2,07 mg; 20 g, 1 tuba</t>
  </si>
  <si>
    <t>Blood extract, 1g zawiera: Sucha masa bezbiałkowego dializatu z krwi cieląt 4,15 mg żel do użytku zewnętrznego: tuba 20 g; 20 g, 1 tuba</t>
  </si>
  <si>
    <t>Filgrastimum 30 mln. j.m./1ml Inj., x 1 s-amp.</t>
  </si>
  <si>
    <t>Indometacin 10 mg/1g aerozol na skórę; 50 ml, 1 flakon</t>
  </si>
  <si>
    <t>Ketoprofenum 2500 mg/100 g żel na skórę: 50 g, 1 tuba</t>
  </si>
  <si>
    <t>Prothrombin complex concentrate, 500 j.m., 2 x 20 ml.</t>
  </si>
  <si>
    <t xml:space="preserve">Ziprasidone, proszek i rozp. do sporz. roztw. do wstrzykiwań  20 mg/ml, 1 fiol. z proszkiem + 1 amp. z rozp. </t>
  </si>
  <si>
    <t>Acemetanic, kaps. 60 mg x 21 kaps.</t>
  </si>
  <si>
    <t>Aciclovir, krem 50 mg/1 g, x 5 g, opakowanie</t>
  </si>
  <si>
    <t xml:space="preserve">Alfa-Lipoic acid 600 mg/20 ml x 5 amp.   </t>
  </si>
  <si>
    <t>Rifaximinum,proszek do p. zawiesiny doustnej, 100 mg/5 ml, 60 ml, 1 butelka</t>
  </si>
  <si>
    <t>Spiramycinum, tabl. 3 mln j.m., x 10 tabl.</t>
  </si>
  <si>
    <t>Sulodexidum inj. im./iv., 300 LSU/1 ml,x 1 amp. a 2 ml.</t>
  </si>
  <si>
    <t>Voriconazol, inj. 200 mg, x 20 tabl.</t>
  </si>
  <si>
    <t>Isosorbide mononitrate, tabl. retard 100 mg x 30 tabl</t>
  </si>
  <si>
    <t>Isosorbide mononitrate, tabl. retard 60 mg x 30 tabl.</t>
  </si>
  <si>
    <t>Kompleks witamin z grupy B, tabl. powl. x 50 tabl.</t>
  </si>
  <si>
    <t>4%, 500 ml</t>
  </si>
  <si>
    <t>5%, 250 ml</t>
  </si>
  <si>
    <t>40%, 500 ml</t>
  </si>
  <si>
    <t>Aqua pro injectione 10 ml rozpuszczalnik do injekcji x 100 amp., 1 op.</t>
  </si>
  <si>
    <t>Aqua pro injectione 5 ml rozpuszczalnik do injekcji x 100 amp., 1 op.</t>
  </si>
  <si>
    <t>Memantyni hydrochloridum, tabl. powl. 10 mg x 56 tabl.</t>
  </si>
  <si>
    <t>Calcii lactogluconas 0,21 g Ca2+ tabl. musujące x 12 tabl.</t>
  </si>
  <si>
    <t>Calcium chloratum 10%, inj. 100 mg/1 ml, amp. 10 ml, op.  1 amp.</t>
  </si>
  <si>
    <t>Calcii glubionas 0,6875 mg/5 ml inj., x 1 amp.</t>
  </si>
  <si>
    <t>Captoprilum 25 mg tabl. x 40 tabl.</t>
  </si>
  <si>
    <t>Chlorhexidini gluconas, 2% płyn do stosowania w jamie ustnej, 300 ml x 1 opakowanie</t>
  </si>
  <si>
    <t>Risperidione, tabl. 1 mg x 20 tabl. (od 6 roku życia)</t>
  </si>
  <si>
    <t>Risperidione, tabl. 2 mg x 20 tabl. (od 6 roku życia)</t>
  </si>
  <si>
    <t>Risperidione, tabl. 3 mg x 20 tabl. (od 6 roku życia)</t>
  </si>
  <si>
    <t>Risperidione, tabl. 4 mg x 20 tabl. (od 6 roku życia)</t>
  </si>
  <si>
    <t>Zestaw umośzliwiający chirurgiczne założenie (techniką "split needle") zgłębnika służącego do żywienia bezpośrednio do jelita
Wolny od DEHP; x 1 szt.</t>
  </si>
  <si>
    <t>2 gram zawiera: Hydrocortisonum 10 mg, Natamycinum 10 mg, Neomycinum 3,5 mg, krem, 15 g; 1 tuba</t>
  </si>
  <si>
    <t>Alantan, puder leczniczy 100 g; 1 op.</t>
  </si>
  <si>
    <t>Aluminium acetotartrate 1% 75 g; 1 tuba</t>
  </si>
  <si>
    <t>Azithromycinum inj. iv., 500 mg, proszek do p. roztworu, x 1 fiolka</t>
  </si>
  <si>
    <r>
      <t>Aminokwasy specjalistyczne nerkowe 6%,</t>
    </r>
    <r>
      <rPr>
        <sz val="8"/>
        <rFont val="Arial CE"/>
        <family val="0"/>
      </rPr>
      <t xml:space="preserve"> bez elektrolitów</t>
    </r>
  </si>
  <si>
    <r>
      <t>Aminokwasy specjalistyczne wątrobowe 8%</t>
    </r>
    <r>
      <rPr>
        <sz val="8"/>
        <rFont val="Arial CE"/>
        <family val="0"/>
      </rPr>
      <t>, z elektrolitami</t>
    </r>
  </si>
  <si>
    <r>
      <t>Glucosum</t>
    </r>
    <r>
      <rPr>
        <sz val="8"/>
        <rFont val="Arial CE"/>
        <family val="2"/>
      </rPr>
      <t>, butelka stojąca z dwoma oznaczonymi korkami</t>
    </r>
  </si>
  <si>
    <t>10%, 100 ml</t>
  </si>
  <si>
    <t>10%, 250 ml</t>
  </si>
  <si>
    <t>10%, 500 ml</t>
  </si>
  <si>
    <t>20%, 500 ml</t>
  </si>
  <si>
    <t>Salbutamol sulphate 2,5 mg/2,5 ml; 0,1% płyn do inchalacji 2,5 ml, x 1 amp.</t>
  </si>
  <si>
    <t>Xantinoli nicotinas, tabl. retard, 500 mg tabl. x 20 tabl.</t>
  </si>
  <si>
    <t>Amiloridi hydrochloridum 5 mg; Hydrochlorothiazidum 50 mg tabl. x 50 tabl.</t>
  </si>
  <si>
    <t>Carbamazepine retard, tabl. 300 mg, x 50 tabl.</t>
  </si>
  <si>
    <t>Carbamazepine tabl. o zmodyfikowanym uwalnianiu, 200 mg, x 50 tabl.</t>
  </si>
  <si>
    <t>Carbamazepine tabl. o zmodyfikowanym uwalnianiu, 400 mg, x 30 tabl.</t>
  </si>
  <si>
    <t>Ofloxacinum 3 mg/1 g maść do oczu: 3 g, 1 tuba</t>
  </si>
  <si>
    <t>Tobramycini sulfas 3 mg/1 g maść do oczu: 3,5 g; 1 tuba</t>
  </si>
  <si>
    <t>Blood extract, 8,3 mg/g, zawiera bezbiałkowy dializat z krwi cieląt; 5 g; 1 tuba</t>
  </si>
  <si>
    <t>Iodixanolum, 320 mg J/1 ml inj. 100 ml, flakon</t>
  </si>
  <si>
    <t>Iodixanolum, 320 mg J/1 ml inj. 200 ml, flakon</t>
  </si>
  <si>
    <t>Methylprednisoloni natrii succinas 125 mg inj. im./iv. (lizofilizat); 1 fiolka + rozp. 2 ml</t>
  </si>
  <si>
    <t>1% Hialuronian sodu (0,85 ml), inj. x 1 ampułkostrzykawka</t>
  </si>
  <si>
    <t>Zestaw wiskoelastyków: 4% chondroitynosiarczan sodu, 3% hialuronian sodu (0,5 ml) oraz 1% hialuronian sodu (0,55ml), inj. x 2 ampułkostrzykawki</t>
  </si>
  <si>
    <t xml:space="preserve"> fiolka</t>
  </si>
  <si>
    <t>4% chondroitynosiarczan sodu, 3% hialuronian sodu (0,50 ml), inj. x 1 ampułkostrzykawka</t>
  </si>
  <si>
    <t>amp. strzyk.</t>
  </si>
  <si>
    <t>Zbalansowany płyn irygacyjny z dodatkiem glukozy i glutationu , worek poj. 500 ml</t>
  </si>
  <si>
    <t>fl</t>
  </si>
  <si>
    <t>op</t>
  </si>
  <si>
    <t>fl.</t>
  </si>
  <si>
    <t>Opis przedmiotu zamówienia/ Nazwa międzynarodowa preparatu - postać - dawka</t>
  </si>
  <si>
    <t>Produkt leczniczy oferowany/ Nazwa handlowa preparatu-postać-dawka, producent</t>
  </si>
  <si>
    <t>Brimondini tartas 2 mg/1 ml krople do oczu: 5 ml; 1 butelka</t>
  </si>
  <si>
    <t>Dexamethasonum 1 mg; Tobramycinum 3 mg/ 1 ml krople do oczu: 5 ml; 1 butelka</t>
  </si>
  <si>
    <t xml:space="preserve"> amp.</t>
  </si>
  <si>
    <t>Diclofenacum natrium 1 mg/1 ml krople do oczu: 5 ml; 1 butelka</t>
  </si>
  <si>
    <t>Dorzolamidi hydrochloridum 22,26 mg; Timololi maleas 6,83 mg/ 1 ml krople do oczu: 5 ml; 1 butelka</t>
  </si>
  <si>
    <t>Fluoromentholum 1 mg/1 ml zawiesina do oczu: 5 ml; 1 flakon</t>
  </si>
  <si>
    <t>Indometacinum 1 mg/1 ml krople do oczu: 5 ml; 1 poj.</t>
  </si>
  <si>
    <t>Latanoprostum 0,05 mg/1 ml krople do oczu: 2,5 ml; 1 flakon</t>
  </si>
  <si>
    <t>Levofloxacinum 5 mg/1 ml krople do oczu: 5 ml; 1 poj.</t>
  </si>
  <si>
    <t>Ofloxacinum 3 mg/1 ml krople do oczu: 5 ml; 1 butelka</t>
  </si>
  <si>
    <t>Atropini sulfas 10 mg/1 ml krople do oczu, 5 ml, x 1 flakon</t>
  </si>
  <si>
    <t>Bupivacaini hydrochloridum 5 mg; Epinephrinum 0,005 mg, fiol 20 ml inj. dotkankowe, x 1 fiolka</t>
  </si>
  <si>
    <t>Calcifediolum 0,15 mg/ml krople doustne, 10 ml, x 1 flakon</t>
  </si>
  <si>
    <t>Calcii glubionas 1375 mg/10 ml inj., x 1 amp.</t>
  </si>
  <si>
    <t>Calcii glubionas 29,4g; Calcii lactobionas 6,4g syrop;150 ml, x 1 flakon</t>
  </si>
  <si>
    <t xml:space="preserve">Carvidilol 25mg tabl., x 30 tabl. </t>
  </si>
  <si>
    <t>Chloramfenicolum 10 mg/1 g maść, 5 g, 1 tuba</t>
  </si>
  <si>
    <t>Chloramfenicolum 20 mg/1 g maść, 5 g, 1 tuba</t>
  </si>
  <si>
    <t>Chlorquinaldol 2mg tabl. do ssania, x 20 tabl.</t>
  </si>
  <si>
    <t>Desoxyribonucleasum 666j,;  Fibrinolysinum 1 j./g maść, 25 g, 1 tuba</t>
  </si>
  <si>
    <t>Diclofenacum natricum 75 mg/3 ml inj., x 1 amp.</t>
  </si>
  <si>
    <t>Tuberculin Purified Protein Derivative RT23; 2 J.M./0,1 ml; fiolka 1,5ml inj. ic., x 1 fiolka</t>
  </si>
  <si>
    <t>Atropini sulfas 0,5 mg/1 ml inj.; x 1 amp.</t>
  </si>
  <si>
    <t>Atropini sulfas 1 mg/1 ml inj.; x 1 amp.</t>
  </si>
  <si>
    <t>Hydrocortisoni butyras 1 mg/1 g maść: 15 g, 1 tuba</t>
  </si>
  <si>
    <t>Haloperidolum 2 mg /1 ml krople do oczu, 10 ml; x 1 flakon</t>
  </si>
  <si>
    <t>Haloperidolum 5 mg/1 ml inj. im.; x 1 amp.</t>
  </si>
  <si>
    <t>Heparinum natricum 25000 J.M./5 ml inj. sc./iv., x 1 fiolka</t>
  </si>
  <si>
    <t>Kalii chloridum 150 mg/1 ml, amp. 10 ml inj. iv. (koncentrat) 2 mEq K+/ml; x 1 amp</t>
  </si>
  <si>
    <t>Kalii chloridum 150 mg/1 ml, fiolka 20 ml inj. iv. (koncentrat) 2 mEq K+/ml; x 1 fiolka</t>
  </si>
  <si>
    <t>Norepinephrini bitartras 4 mg/4ml inj. iv.; x 1 amp.</t>
  </si>
  <si>
    <t>Norepinephrini bitartras 1 mg/ml inj. iv.; x 1 amp.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</si>
  <si>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</si>
  <si>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</si>
  <si>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</si>
  <si>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</si>
  <si>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</si>
  <si>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</si>
  <si>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</si>
  <si>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</si>
  <si>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</si>
  <si>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</si>
  <si>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</si>
  <si>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Papaverini hydrochloridum 40 mg/2 ml inj.; x 1 amp.</t>
  </si>
  <si>
    <t xml:space="preserve">Phytomenadione 10 mg tabl.x 30 tabl. </t>
  </si>
  <si>
    <t>Pipecuronii bromidum 4 mg/1 fiol. inj. (lizofilizat); x 1 fiolka</t>
  </si>
  <si>
    <t>Propranololi hydrochloridum, 10 mg tabl. x 50 tabl.</t>
  </si>
  <si>
    <t>Propranololi hydrochloridum, 40 mg tabl. x 50 tabl.</t>
  </si>
  <si>
    <t xml:space="preserve">Clomipramine hydrochloride, tabl. 25 mg x 30 tabl. </t>
  </si>
  <si>
    <t xml:space="preserve">Clomipramine hydrochloride, tabl. 75 mg x 20 tabl. </t>
  </si>
  <si>
    <t xml:space="preserve">Clomipramine hydrochloride, tabl. 10 mg x 30 tabl. </t>
  </si>
  <si>
    <t xml:space="preserve">Opipramol hydrochloride, draż. 50 mg x 20 draż.  </t>
  </si>
  <si>
    <t>Citalopram, tabl. powl. 20 mg x 30 tabl.</t>
  </si>
  <si>
    <t xml:space="preserve">Paroxetine, tabl. 20 mg x 30 tabl. </t>
  </si>
  <si>
    <t xml:space="preserve">Sertaline, tabl. 50 mg x 30 tabl. </t>
  </si>
  <si>
    <t xml:space="preserve">Sertaline, tabl. 100 mg x 30 tabl. </t>
  </si>
  <si>
    <t xml:space="preserve">Fluvoxamine maleate, tabl. 50 mg x 60 tabl. </t>
  </si>
  <si>
    <t xml:space="preserve">Fluvoxamine maleate, tabl. 100 mg x 30 tabl. </t>
  </si>
  <si>
    <t xml:space="preserve">Moclobemide, tabl. 150 mg x 30 tabl. </t>
  </si>
  <si>
    <t xml:space="preserve">Moclobemide, tabl. 300 mg x 30 tabl. </t>
  </si>
  <si>
    <t xml:space="preserve">Selegiline, tabl. 5 mg x 60 tabl. </t>
  </si>
  <si>
    <t>Topiramate, tabl. powl. 200 mg x 28 tabl.</t>
  </si>
  <si>
    <t>Topiramate, tabl. powl. 25 mg x 28 tabl.</t>
  </si>
  <si>
    <t>Topiramate, tabl. powl. 50 mg x 28 tabl.</t>
  </si>
  <si>
    <t>Topiramate, tabl. powl. 100 mg x 28 tabl.</t>
  </si>
  <si>
    <t>Gabapentin, kaps. 100 mg x 100 kaps.</t>
  </si>
  <si>
    <t>Gabapentin, kaps. 300 mg x 100 kaps.</t>
  </si>
  <si>
    <t>Gabapentin, kaps. 400 mg x 100 kaps.</t>
  </si>
  <si>
    <t>Gabapentin, kaps. 600 mg x 100 kaps.</t>
  </si>
  <si>
    <t xml:space="preserve">Biperiden lactate, inj 5 mg/1 ml x 5 ampułek </t>
  </si>
  <si>
    <t xml:space="preserve">Biperiden hydrochloride, tabl. 2 mg x 50 tabl. </t>
  </si>
  <si>
    <t xml:space="preserve">Levodopa, kaps. 62,5 mg x 100 kaps. </t>
  </si>
  <si>
    <t xml:space="preserve">Levodopa, kaps. 125 mg x 100 kaps. </t>
  </si>
  <si>
    <t>Levodopa, kaps. 250 mg x  100 kaps.</t>
  </si>
  <si>
    <t>Budesonidum 0,125 mg/1 ml, 20 poj. a 2 ml</t>
  </si>
  <si>
    <t>Clobetasolum propionas 0,5 mg/ 1 g maść; 30 g, 1 tuba</t>
  </si>
  <si>
    <t>Clobetasolum propionas 0,5 mg/1 g krem; 30 g, 1 tuba</t>
  </si>
  <si>
    <t>Acidum tranexamicum 500 mg/5 ml inj. iv., x 1 amp.</t>
  </si>
  <si>
    <t>Amoxicillin; Clavulanic acid, zawiesina: 0,156 g/5 ml proszek do p. roztworu doustnego; x 1 flakon</t>
  </si>
  <si>
    <t>worek</t>
  </si>
  <si>
    <t>Ofloxacinum 200 mg tabl. x 10 tabl.</t>
  </si>
  <si>
    <t>tabl.</t>
  </si>
  <si>
    <t>Erythromycinum tabletki powlekane 0,2 g x 16 tabletek</t>
  </si>
  <si>
    <t>Wartość brutto</t>
  </si>
  <si>
    <t>fiol.</t>
  </si>
  <si>
    <t>J.M.</t>
  </si>
  <si>
    <t>Ilość</t>
  </si>
  <si>
    <t xml:space="preserve">Cena jedn. netto/zł </t>
  </si>
  <si>
    <t>VAT %</t>
  </si>
  <si>
    <t>Theophylline, tabl. o przdł. działaniu, 200 x 30 tabl.</t>
  </si>
  <si>
    <t xml:space="preserve">Theophylline, inj. 20 mg/1 ml, 10ml x 5 amp. </t>
  </si>
  <si>
    <t>Theophylline, tabl. o przedł. działaniu, 250 mg x 30 tabl.</t>
  </si>
  <si>
    <t>Theophylline, tabl. o przdł. działaniu, 300 mg x 30 tabl.</t>
  </si>
  <si>
    <t xml:space="preserve">Theophylline, czopki 350 mg x 10 czopków </t>
  </si>
  <si>
    <t xml:space="preserve">Tiamine + Pyridoxine + Lidocaina, inj. 2 ml x 5 amp.  </t>
  </si>
  <si>
    <t xml:space="preserve">Tiamine, tabl. 25 mg x 50 tabl. </t>
  </si>
  <si>
    <t xml:space="preserve">Tolperisone, inj. 100 mg x 5 amp. </t>
  </si>
  <si>
    <t>Tolperisone, tabl. powl. 50 mg x 30 tabl.</t>
  </si>
  <si>
    <t>Risperidone, r-r doustny 1 mg/1 ml, 100 ml x 1 op.</t>
  </si>
  <si>
    <t>Insulini inj. neutr., 30 j.m.; Insulini isophanum, humanum 70 j. m.; 100 j.m./1 ml inj., x 1 fiol.</t>
  </si>
  <si>
    <t>Insulini inj. neutr., humanum 50 j.m.; Insulini isophanum, humanum 50 j.m.; 100  j.m./1 ml inj., x 1 fiol.</t>
  </si>
  <si>
    <t>Insulini inj.neutr., humanum 20 j.m.; Insulini isophanum, humanum 80 j.m.; 100 j.m./1 ml inj., x 1 fiol.</t>
  </si>
  <si>
    <t>Insulini inj.neutr., humanum 40 j.m.; Ins. isophanum, humanum 60 j.m.; 100 j.m./1 ml inj., x 1 fiol.</t>
  </si>
  <si>
    <t>Dieta normalizująca glikemię, kompletna, normokaloryczna do leczenia żywieniowego drogą przewodu pokarmowego. Niska zawartość węglowodanów. Wysoka zawartość jednonienasyconych kwasów tłuszczowych. Wysoka zawartość przeciwutleniaczy. Unikalna mieszanina błonnika.
200 ml; 1 opakowanie</t>
  </si>
  <si>
    <t>Kompletna pod względem odżywczym, polimeryczna, oparta na białku kazeinowym, wolna od laktozy, bezglutenowa, hiperkaloryczna (1,5 kcal/1 ml), ubogoresztkowa, sterylna, płynna dieta do leczenia żywieniowego drogą doustną, wartość energetyczna 150 kcal.
200 ml; 1 opakowanie</t>
  </si>
  <si>
    <t>Methylrosanilinii chloridum, 2% roztwór spirytusowy, 20 ml, x 1 butelka</t>
  </si>
  <si>
    <t>Mianserini hydrochloridum, tabl. powl. 10 mg, x 30 tabl.</t>
  </si>
  <si>
    <t>Mianserini hydrochloridum, tabl. powl. 30 mg, x 30 tabl.</t>
  </si>
  <si>
    <t>Moxifloxacini hydrochloridum, tabl. powl. 400 mg;x 5 tabl.</t>
  </si>
  <si>
    <t>Paracetamolum 500mg + Codeini phosphas 15 mg, tabl.; x 10 tabl.</t>
  </si>
  <si>
    <t>Ampicillin, inj. 1000 mg inj. im./iv. (proszek do p. roztworu); x 1 fiolka</t>
  </si>
  <si>
    <t>Ampicillin, inj. 2000 mg inj. im./iv. (proszek do p. roztworu); x 1 fiolka</t>
  </si>
  <si>
    <t>Ampicillin, inj. 500 mg inj. im./iv. (proszek do p. roztworu); x 1 fiolka</t>
  </si>
  <si>
    <t>Benzylpenicillinum natricum, inj. 1 000 000 J.M. inj. im./iv. (proszek do p. roztworu); x 1 fiolka</t>
  </si>
  <si>
    <t>Benzylpenicillinum natricum, inj. 3 000 000 J.M. inj. im./iv. (proszek do p. roztworu); x 1 fiolka</t>
  </si>
  <si>
    <t>Benzylpenicillinum natricum, inj. 5 000 000 J.M. inj. im./iv. (proszek do p. roztworu); x 1 fiolka</t>
  </si>
  <si>
    <t>Pilocarpini hydrochloridum, krople do oczu 2% krople do oczu.; 2 x 5 ml, 1 op.</t>
  </si>
  <si>
    <t>Prezerwatywy 144 sztuk 144 sztuki, op,</t>
  </si>
  <si>
    <t>Spironolactone 100 mg tabl. x 20 tabl.</t>
  </si>
  <si>
    <t>Spironolactone 25 mg tabl. x 100 tabl.</t>
  </si>
  <si>
    <t>Paski fluoresceinowe; sterylne, pakowane oddzielnie 300 szt./1 opakowanie</t>
  </si>
  <si>
    <t>Poliuretanowy (PUR) zgłębnik z prowadnicą przeznaczony do żywienia dojelitowego
Wolny od DEHP
Rozmiar Ch 10/130 cm; x 1 szt.</t>
  </si>
  <si>
    <t>Poliuretanowy (PUR) zgłębnik z prowadnicą przeznaczony do żywienia dożołądkowego
Wolny od DEHP
Rozmiar: Ch 10/110 cm; x 1 szt.</t>
  </si>
  <si>
    <t>Przyrząd uniwersalny do żywienia dojelitowego w wersji grawitacyjnej do opakowania typu PACK
Wolny od DEHP; x 1 szt.</t>
  </si>
  <si>
    <t>Przyrząd uniwersalny do żywienia dojelitowego w wersji grawitacyjnej, do butelek
Wolny od DEHP; x 1 szt.</t>
  </si>
  <si>
    <t>Zgłębnik gastrostomijny zakładany techniką "pull" w przypadku planowanego długotrwałego żywienia dożołądkowego (powyżej 30 dni)
Razem z zestawem:/-skalpel jednorazowy, - igła punkcyjna z trokarem, - nić trakcyjna do przeciągnięcia zgłębnika/.
Wolny od DEHP
Rozmiar: 18/40 cm; x 1 szt.</t>
  </si>
  <si>
    <t>Przyżąd do żywienia dojelitowego w wersji pompy, do butelek
Wolny od DEHP; x 1 szt.</t>
  </si>
  <si>
    <t xml:space="preserve">Phenylmethylpenicillin, tabl. 1 500 000 j.m. x 12 tabl. </t>
  </si>
  <si>
    <t xml:space="preserve">Phenylmethylpenicillin, tabl. 500 000 j.m. x 12 tabl. </t>
  </si>
  <si>
    <t xml:space="preserve">Phenylmethylpenicillin,  tabl.1 mln j.m. x 12 tabl. </t>
  </si>
  <si>
    <t>Amoxicillinum, tabl. powl. 875 mg + Acidum clavulanicum 125 mg, tabl.; x 14 tabl.</t>
  </si>
  <si>
    <t>op.</t>
  </si>
  <si>
    <r>
      <t>Hydroethylstrach 6% 130/04 + NaCl</t>
    </r>
    <r>
      <rPr>
        <sz val="8"/>
        <rFont val="Arial CE"/>
        <family val="0"/>
      </rPr>
      <t xml:space="preserve"> - butelka stojąca z oznaczonymi korkami</t>
    </r>
  </si>
  <si>
    <t>6%, 500 ml</t>
  </si>
  <si>
    <t>Fenofibrate, kaps. prol. 250 mg x 30 kaps.</t>
  </si>
  <si>
    <t>Flukonazolum, syrop 5 mg/1 ml, 150 ml x 1 flakon</t>
  </si>
  <si>
    <t>Glipizide, tabl. o przedł. działaniu, 10 mg x 30 tabl.</t>
  </si>
  <si>
    <t>Glipizide, tabl. o przedł. działaniu, 5 mg x 30 tabl.</t>
  </si>
  <si>
    <t xml:space="preserve">Gglyceryl trynitrate, tabl. 6,4 mg x 40 tabl. </t>
  </si>
  <si>
    <t xml:space="preserve">1 g zawiera: Betamethasoni dipropionas 0,5 mg; Gentamicini sulfas 1 mg krem; 15 g, 1 tuba </t>
  </si>
  <si>
    <t>Piperacyllin sodium, inj. 2000 mg inj. im./iv. (proszek do p. roztworu); x 1 fiolka</t>
  </si>
  <si>
    <t>Tygecyklina 50 mg/2 ml inj. iv., x 1 fiolka</t>
  </si>
  <si>
    <t>Ertapenem,  proszek do przyg. koncentratu do sporz. roztworu do infuzji, dawka: 1 g; x 1 fiolka.</t>
  </si>
  <si>
    <t>Acenocoumarolum 4 mg tabl., x 60 tabl.</t>
  </si>
  <si>
    <t xml:space="preserve">Acidum acetylosalicylicum 100 mg, tabl.x 30 tabl. </t>
  </si>
  <si>
    <t>Clarithromycinum, 500 mg tabl., x 14 tabl.</t>
  </si>
  <si>
    <t>Gentamicin sulfate, inj. 80 mg/2 ml inj. im./iv., x  1 amp.</t>
  </si>
  <si>
    <t>Meropenem, inj. 1000 mg inj. iv. (proszek do p. roztworu); x 1 fiolka</t>
  </si>
  <si>
    <t>Meropenem, inj. 500 mg inj. iv. (proszek do p. roztworu); x 1 fiolka</t>
  </si>
  <si>
    <t>Netilmicin sulfate, inj. 200 mg/2 ml inj. im./iv., x 1 fiolka</t>
  </si>
  <si>
    <t>Netilmicin sulfate, inj. 50 mg/2 ml inj. im./iv., x 1 amp.</t>
  </si>
  <si>
    <t>Norfloxacin, 400 mg tabl.; x 20 tabl.</t>
  </si>
  <si>
    <t>Nystatyna, 0,5 mln J.M. draż., x 16 draż.</t>
  </si>
  <si>
    <t xml:space="preserve">Pefloxacin, 400 mg tabl. x 10 tabl. </t>
  </si>
  <si>
    <t>Pefloxacin, 400 mg/5 ml inj. iv., x 1 amp.</t>
  </si>
  <si>
    <t>Aciclovirum 30 mg/1 g maść do oczu: 4,5 g; 1 tuba</t>
  </si>
  <si>
    <t>Dexapanthenolum 50 mg/1 g żel do oczu: 5 g; 1 tuba</t>
  </si>
  <si>
    <t>Lactobacillus acidophillus; Lactobacillus rhamnosus;
2 miliardy żywych bakterii w jednej kapsułce kaps. x 20 kaps.</t>
  </si>
  <si>
    <t>Magnesii carbonas 500 mg/1 tabl. (130 mg Mg++) tabl. x 30 tabl.</t>
  </si>
  <si>
    <t>Neomycini sulfas  6,8 mg/1 ml aerozol na skórę; 1 flakon</t>
  </si>
  <si>
    <t>Clotrimazolum, krem 0,01 g/1 g, 20 g x 1 tuba</t>
  </si>
  <si>
    <t xml:space="preserve">Methylopenidate hydrochloride, tabl. 36 mg x  30 tabl. </t>
  </si>
  <si>
    <t>Valproic acid, granulat o przedłużonym działaniu, 500 mg x 30 saszetek</t>
  </si>
  <si>
    <t xml:space="preserve">Chlordiazepoxide, draż. 5 mg x 20 draż.    </t>
  </si>
  <si>
    <t xml:space="preserve">Chlordiazepoxide, draż. 10 mg x 20 draż.    </t>
  </si>
  <si>
    <r>
      <t>Glycinum 1,5%</t>
    </r>
    <r>
      <rPr>
        <sz val="8"/>
        <rFont val="Arial CE"/>
        <family val="2"/>
      </rPr>
      <t>, worek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</si>
</sst>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#,##0.00\ &quot;zł&quot;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0\-000"/>
    <numFmt numFmtId="180" formatCode="#,##0.00\ _z_ł"/>
  </numFmts>
  <fonts count="51">
    <font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sz val="6"/>
      <name val="Arial CE"/>
      <family val="0"/>
    </font>
    <font>
      <sz val="8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10"/>
      <name val="Arial CE"/>
      <family val="0"/>
    </font>
    <font>
      <sz val="5"/>
      <name val="Arial CE"/>
      <family val="0"/>
    </font>
    <font>
      <b/>
      <sz val="10"/>
      <color indexed="10"/>
      <name val="Arial CE"/>
      <family val="0"/>
    </font>
    <font>
      <vertAlign val="subscript"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8"/>
      <color indexed="10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44" fontId="6" fillId="0" borderId="10" xfId="65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2" fontId="3" fillId="0" borderId="10" xfId="54" applyNumberFormat="1" applyFont="1" applyFill="1" applyBorder="1" applyAlignment="1">
      <alignment vertical="center" wrapText="1"/>
      <protection/>
    </xf>
    <xf numFmtId="2" fontId="3" fillId="0" borderId="10" xfId="54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6" fillId="0" borderId="10" xfId="52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173" fontId="6" fillId="0" borderId="10" xfId="65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9" fillId="0" borderId="10" xfId="0" applyNumberFormat="1" applyFont="1" applyFill="1" applyBorder="1" applyAlignment="1">
      <alignment vertical="center" wrapText="1"/>
    </xf>
    <xf numFmtId="44" fontId="6" fillId="0" borderId="10" xfId="65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8" fontId="6" fillId="0" borderId="10" xfId="6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52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4" fontId="6" fillId="0" borderId="0" xfId="65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4" fillId="24" borderId="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6" fillId="0" borderId="10" xfId="53" applyNumberFormat="1" applyFont="1" applyBorder="1" applyAlignment="1">
      <alignment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3" fillId="0" borderId="10" xfId="52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3" fillId="0" borderId="10" xfId="56" applyFont="1" applyBorder="1" applyAlignment="1">
      <alignment horizontal="left" vertical="center" wrapText="1"/>
      <protection/>
    </xf>
    <xf numFmtId="0" fontId="27" fillId="0" borderId="10" xfId="0" applyFont="1" applyBorder="1" applyAlignment="1">
      <alignment horizontal="center" wrapText="1"/>
    </xf>
    <xf numFmtId="0" fontId="27" fillId="21" borderId="10" xfId="0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4" fontId="0" fillId="0" borderId="10" xfId="65" applyFont="1" applyBorder="1" applyAlignment="1">
      <alignment vertical="center" wrapText="1"/>
    </xf>
    <xf numFmtId="0" fontId="0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right" vertical="center" wrapText="1"/>
    </xf>
    <xf numFmtId="44" fontId="26" fillId="2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textRotation="180" wrapText="1"/>
    </xf>
    <xf numFmtId="9" fontId="6" fillId="0" borderId="10" xfId="65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Fill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7" fillId="0" borderId="10" xfId="0" applyNumberFormat="1" applyFont="1" applyBorder="1" applyAlignment="1">
      <alignment horizontal="justify" vertical="center"/>
    </xf>
    <xf numFmtId="11" fontId="27" fillId="0" borderId="10" xfId="0" applyNumberFormat="1" applyFont="1" applyBorder="1" applyAlignment="1">
      <alignment horizontal="justify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4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6" fillId="0" borderId="0" xfId="65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44" fontId="1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50" fillId="0" borderId="0" xfId="0" applyFont="1" applyFill="1" applyAlignment="1">
      <alignment vertical="center"/>
    </xf>
    <xf numFmtId="4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4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44" fontId="1" fillId="0" borderId="0" xfId="65" applyFont="1" applyBorder="1" applyAlignment="1">
      <alignment horizontal="right" vertical="center"/>
    </xf>
    <xf numFmtId="44" fontId="1" fillId="0" borderId="0" xfId="65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6" fillId="0" borderId="10" xfId="0" applyNumberFormat="1" applyFont="1" applyBorder="1" applyAlignment="1">
      <alignment vertical="center" wrapText="1"/>
    </xf>
    <xf numFmtId="44" fontId="6" fillId="0" borderId="10" xfId="65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8" fontId="6" fillId="0" borderId="10" xfId="65" applyNumberFormat="1" applyFont="1" applyFill="1" applyBorder="1" applyAlignment="1">
      <alignment horizontal="right" vertical="center"/>
    </xf>
    <xf numFmtId="49" fontId="31" fillId="0" borderId="10" xfId="65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4" fontId="31" fillId="0" borderId="10" xfId="65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0" xfId="65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44" fontId="6" fillId="0" borderId="14" xfId="65" applyFont="1" applyFill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44" fontId="6" fillId="0" borderId="10" xfId="65" applyFont="1" applyFill="1" applyBorder="1" applyAlignment="1">
      <alignment vertical="center"/>
    </xf>
    <xf numFmtId="44" fontId="6" fillId="0" borderId="11" xfId="65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44" fontId="6" fillId="0" borderId="0" xfId="65" applyFont="1" applyAlignment="1">
      <alignment/>
    </xf>
    <xf numFmtId="0" fontId="6" fillId="0" borderId="10" xfId="0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44" fontId="6" fillId="0" borderId="13" xfId="65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3" fontId="6" fillId="0" borderId="10" xfId="65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44" fontId="6" fillId="0" borderId="10" xfId="65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vertical="center"/>
    </xf>
    <xf numFmtId="44" fontId="6" fillId="0" borderId="10" xfId="65" applyFont="1" applyBorder="1" applyAlignment="1">
      <alignment vertical="center" wrapText="1"/>
    </xf>
    <xf numFmtId="0" fontId="1" fillId="0" borderId="0" xfId="0" applyFont="1" applyAlignment="1">
      <alignment wrapText="1"/>
    </xf>
    <xf numFmtId="44" fontId="6" fillId="0" borderId="10" xfId="65" applyFont="1" applyBorder="1" applyAlignment="1">
      <alignment horizontal="right" vertical="center" wrapText="1"/>
    </xf>
    <xf numFmtId="44" fontId="5" fillId="0" borderId="10" xfId="65" applyFont="1" applyFill="1" applyBorder="1" applyAlignment="1">
      <alignment horizontal="right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173" fontId="6" fillId="0" borderId="10" xfId="65" applyNumberFormat="1" applyFont="1" applyFill="1" applyBorder="1" applyAlignment="1">
      <alignment horizontal="right" vertical="center"/>
    </xf>
    <xf numFmtId="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justify"/>
    </xf>
    <xf numFmtId="0" fontId="21" fillId="0" borderId="10" xfId="0" applyFont="1" applyFill="1" applyBorder="1" applyAlignment="1">
      <alignment horizontal="left" vertical="center" wrapText="1"/>
    </xf>
    <xf numFmtId="9" fontId="6" fillId="0" borderId="10" xfId="65" applyNumberFormat="1" applyFont="1" applyFill="1" applyBorder="1" applyAlignment="1">
      <alignment horizontal="center" vertical="center"/>
    </xf>
    <xf numFmtId="44" fontId="5" fillId="0" borderId="10" xfId="65" applyFont="1" applyBorder="1" applyAlignment="1">
      <alignment horizontal="right" vertic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ntybiotyki i chemioterapeutyki. 2006" xfId="52"/>
    <cellStyle name="Normalny_Arkusz1" xfId="53"/>
    <cellStyle name="Normalny_Leki" xfId="54"/>
    <cellStyle name="Normalny_Opatrunki - pakiety jałowe - Zadanie 2 Pakiet 4" xfId="55"/>
    <cellStyle name="Normalny_Zbiorowka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.00390625" style="0" bestFit="1" customWidth="1"/>
    <col min="2" max="2" width="28.25390625" style="0" bestFit="1" customWidth="1"/>
    <col min="3" max="3" width="28.75390625" style="0" bestFit="1" customWidth="1"/>
    <col min="4" max="4" width="4.75390625" style="0" bestFit="1" customWidth="1"/>
    <col min="5" max="5" width="5.125" style="209" bestFit="1" customWidth="1"/>
    <col min="6" max="6" width="10.625" style="209" bestFit="1" customWidth="1"/>
    <col min="7" max="7" width="13.375" style="209" bestFit="1" customWidth="1"/>
    <col min="8" max="8" width="6.00390625" style="209" bestFit="1" customWidth="1"/>
    <col min="9" max="9" width="10.625" style="209" bestFit="1" customWidth="1"/>
    <col min="10" max="10" width="13.375" style="209" bestFit="1" customWidth="1"/>
    <col min="11" max="11" width="10.375" style="209" customWidth="1"/>
  </cols>
  <sheetData>
    <row r="1" spans="1:11" s="48" customFormat="1" ht="18">
      <c r="A1" s="113"/>
      <c r="B1" s="104"/>
      <c r="C1" s="104"/>
      <c r="E1" s="210"/>
      <c r="F1" s="210"/>
      <c r="G1" s="210"/>
      <c r="H1" s="210"/>
      <c r="I1" s="210"/>
      <c r="J1" s="210"/>
      <c r="K1" s="210"/>
    </row>
    <row r="2" spans="2:3" ht="12.75">
      <c r="B2" s="108"/>
      <c r="C2" s="108"/>
    </row>
    <row r="3" spans="2:3" ht="15">
      <c r="B3" s="218" t="s">
        <v>440</v>
      </c>
      <c r="C3" s="178"/>
    </row>
    <row r="4" spans="2:3" ht="12.75">
      <c r="B4" s="108"/>
      <c r="C4" s="108"/>
    </row>
    <row r="5" spans="1:11" ht="12.75">
      <c r="A5" s="42">
        <v>1</v>
      </c>
      <c r="B5" s="107">
        <v>2</v>
      </c>
      <c r="C5" s="107">
        <v>3</v>
      </c>
      <c r="D5" s="29">
        <v>4</v>
      </c>
      <c r="E5" s="214">
        <v>5</v>
      </c>
      <c r="F5" s="214">
        <v>6</v>
      </c>
      <c r="G5" s="214">
        <v>7</v>
      </c>
      <c r="H5" s="214">
        <v>8</v>
      </c>
      <c r="I5" s="214">
        <v>9</v>
      </c>
      <c r="J5" s="214">
        <v>10</v>
      </c>
      <c r="K5" s="214">
        <v>11</v>
      </c>
    </row>
    <row r="6" spans="1:11" s="51" customFormat="1" ht="42" customHeight="1">
      <c r="A6" s="49" t="s">
        <v>496</v>
      </c>
      <c r="B6" s="46" t="s">
        <v>1331</v>
      </c>
      <c r="C6" s="46" t="s">
        <v>1330</v>
      </c>
      <c r="D6" s="50" t="s">
        <v>1417</v>
      </c>
      <c r="E6" s="211" t="s">
        <v>1418</v>
      </c>
      <c r="F6" s="211" t="s">
        <v>1419</v>
      </c>
      <c r="G6" s="211" t="s">
        <v>1020</v>
      </c>
      <c r="H6" s="211" t="s">
        <v>1420</v>
      </c>
      <c r="I6" s="211" t="s">
        <v>1021</v>
      </c>
      <c r="J6" s="211" t="s">
        <v>1022</v>
      </c>
      <c r="K6" s="211" t="s">
        <v>1023</v>
      </c>
    </row>
    <row r="7" spans="1:12" s="8" customFormat="1" ht="33.75">
      <c r="A7" s="1">
        <v>1</v>
      </c>
      <c r="B7" s="24"/>
      <c r="C7" s="23" t="s">
        <v>441</v>
      </c>
      <c r="D7" s="4" t="s">
        <v>1416</v>
      </c>
      <c r="E7" s="198">
        <v>150</v>
      </c>
      <c r="F7" s="310"/>
      <c r="G7" s="310">
        <f>E7*F7</f>
        <v>0</v>
      </c>
      <c r="H7" s="311"/>
      <c r="I7" s="310">
        <f>F7+(F7*H7)</f>
        <v>0</v>
      </c>
      <c r="J7" s="310">
        <f>G7+(G7*H7)</f>
        <v>0</v>
      </c>
      <c r="K7" s="312"/>
      <c r="L7" s="215"/>
    </row>
    <row r="8" spans="1:12" s="8" customFormat="1" ht="45">
      <c r="A8" s="1">
        <v>2</v>
      </c>
      <c r="B8" s="22"/>
      <c r="C8" s="2" t="s">
        <v>442</v>
      </c>
      <c r="D8" s="4" t="s">
        <v>1416</v>
      </c>
      <c r="E8" s="198">
        <v>500</v>
      </c>
      <c r="F8" s="310"/>
      <c r="G8" s="310">
        <f>E8*F8</f>
        <v>0</v>
      </c>
      <c r="H8" s="311"/>
      <c r="I8" s="310">
        <f>F8+(F8*H8)</f>
        <v>0</v>
      </c>
      <c r="J8" s="310">
        <f>G8+(G8*H8)</f>
        <v>0</v>
      </c>
      <c r="K8" s="312"/>
      <c r="L8" s="215"/>
    </row>
    <row r="9" spans="2:10" ht="12.75">
      <c r="B9" s="56" t="s">
        <v>749</v>
      </c>
      <c r="G9" s="199">
        <f>SUM(G7:G8)</f>
        <v>0</v>
      </c>
      <c r="H9" s="201"/>
      <c r="I9" s="201"/>
      <c r="J9" s="238">
        <f>SUM(J7:J8)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4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25390625" style="0" customWidth="1"/>
    <col min="2" max="2" width="30.875" style="0" customWidth="1"/>
    <col min="3" max="3" width="28.00390625" style="0" customWidth="1"/>
    <col min="4" max="4" width="10.25390625" style="0" bestFit="1" customWidth="1"/>
    <col min="5" max="5" width="5.75390625" style="136" bestFit="1" customWidth="1"/>
    <col min="6" max="6" width="6.75390625" style="136" customWidth="1"/>
    <col min="7" max="7" width="11.625" style="136" bestFit="1" customWidth="1"/>
    <col min="8" max="8" width="4.875" style="288" bestFit="1" customWidth="1"/>
    <col min="9" max="9" width="7.625" style="136" bestFit="1" customWidth="1"/>
    <col min="10" max="10" width="12.25390625" style="136" bestFit="1" customWidth="1"/>
    <col min="11" max="11" width="13.00390625" style="136" customWidth="1"/>
  </cols>
  <sheetData>
    <row r="1" spans="2:4" ht="15">
      <c r="B1" s="52" t="s">
        <v>382</v>
      </c>
      <c r="C1" s="176"/>
      <c r="D1" s="80"/>
    </row>
    <row r="2" spans="2:4" ht="15">
      <c r="B2" s="52"/>
      <c r="C2" s="80"/>
      <c r="D2" s="80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56.2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1">
        <v>1</v>
      </c>
      <c r="B5" s="17"/>
      <c r="C5" s="36" t="s">
        <v>995</v>
      </c>
      <c r="D5" s="25" t="s">
        <v>996</v>
      </c>
      <c r="E5" s="289">
        <v>2000</v>
      </c>
      <c r="F5" s="38"/>
      <c r="G5" s="292">
        <f aca="true" t="shared" si="0" ref="G5:G29">E5*F5</f>
        <v>0</v>
      </c>
      <c r="H5" s="166"/>
      <c r="I5" s="6">
        <f aca="true" t="shared" si="1" ref="I5:I29">F5+(F5*H5)</f>
        <v>0</v>
      </c>
      <c r="J5" s="6">
        <f aca="true" t="shared" si="2" ref="J5:J29">G5+(G5*H5)</f>
        <v>0</v>
      </c>
      <c r="K5" s="255"/>
    </row>
    <row r="6" spans="1:11" ht="12.75">
      <c r="A6" s="1">
        <v>2</v>
      </c>
      <c r="B6" s="17"/>
      <c r="C6" s="36" t="s">
        <v>995</v>
      </c>
      <c r="D6" s="25" t="s">
        <v>997</v>
      </c>
      <c r="E6" s="289">
        <v>3000</v>
      </c>
      <c r="F6" s="38"/>
      <c r="G6" s="292">
        <f t="shared" si="0"/>
        <v>0</v>
      </c>
      <c r="H6" s="166"/>
      <c r="I6" s="6">
        <f t="shared" si="1"/>
        <v>0</v>
      </c>
      <c r="J6" s="6">
        <f t="shared" si="2"/>
        <v>0</v>
      </c>
      <c r="K6" s="255"/>
    </row>
    <row r="7" spans="1:11" ht="12.75">
      <c r="A7" s="1">
        <v>3</v>
      </c>
      <c r="B7" s="17"/>
      <c r="C7" s="36" t="s">
        <v>998</v>
      </c>
      <c r="D7" s="25" t="s">
        <v>999</v>
      </c>
      <c r="E7" s="289">
        <v>100</v>
      </c>
      <c r="F7" s="38"/>
      <c r="G7" s="292">
        <f t="shared" si="0"/>
        <v>0</v>
      </c>
      <c r="H7" s="166"/>
      <c r="I7" s="6">
        <f t="shared" si="1"/>
        <v>0</v>
      </c>
      <c r="J7" s="6">
        <f t="shared" si="2"/>
        <v>0</v>
      </c>
      <c r="K7" s="275"/>
    </row>
    <row r="8" spans="1:11" ht="12.75">
      <c r="A8" s="1">
        <v>4</v>
      </c>
      <c r="B8" s="17"/>
      <c r="C8" s="36" t="s">
        <v>1000</v>
      </c>
      <c r="D8" s="25" t="s">
        <v>1001</v>
      </c>
      <c r="E8" s="289">
        <v>100</v>
      </c>
      <c r="F8" s="38"/>
      <c r="G8" s="292">
        <f t="shared" si="0"/>
        <v>0</v>
      </c>
      <c r="H8" s="166"/>
      <c r="I8" s="6">
        <f t="shared" si="1"/>
        <v>0</v>
      </c>
      <c r="J8" s="6">
        <f t="shared" si="2"/>
        <v>0</v>
      </c>
      <c r="K8" s="255"/>
    </row>
    <row r="9" spans="1:11" ht="12.75">
      <c r="A9" s="1">
        <v>5</v>
      </c>
      <c r="B9" s="17"/>
      <c r="C9" s="36" t="s">
        <v>1002</v>
      </c>
      <c r="D9" s="25" t="s">
        <v>996</v>
      </c>
      <c r="E9" s="289">
        <v>400</v>
      </c>
      <c r="F9" s="38"/>
      <c r="G9" s="292">
        <f t="shared" si="0"/>
        <v>0</v>
      </c>
      <c r="H9" s="166"/>
      <c r="I9" s="6">
        <f t="shared" si="1"/>
        <v>0</v>
      </c>
      <c r="J9" s="6">
        <f t="shared" si="2"/>
        <v>0</v>
      </c>
      <c r="K9" s="255"/>
    </row>
    <row r="10" spans="1:11" ht="22.5">
      <c r="A10" s="1">
        <v>6</v>
      </c>
      <c r="B10" s="17"/>
      <c r="C10" s="36" t="s">
        <v>1003</v>
      </c>
      <c r="D10" s="25" t="s">
        <v>997</v>
      </c>
      <c r="E10" s="289">
        <v>10000</v>
      </c>
      <c r="F10" s="38"/>
      <c r="G10" s="292">
        <f t="shared" si="0"/>
        <v>0</v>
      </c>
      <c r="H10" s="166"/>
      <c r="I10" s="6">
        <f t="shared" si="1"/>
        <v>0</v>
      </c>
      <c r="J10" s="6">
        <f t="shared" si="2"/>
        <v>0</v>
      </c>
      <c r="K10" s="255"/>
    </row>
    <row r="11" spans="1:11" ht="22.5">
      <c r="A11" s="1">
        <v>7</v>
      </c>
      <c r="B11" s="17"/>
      <c r="C11" s="36" t="s">
        <v>1004</v>
      </c>
      <c r="D11" s="25" t="s">
        <v>997</v>
      </c>
      <c r="E11" s="289">
        <v>30000</v>
      </c>
      <c r="F11" s="38"/>
      <c r="G11" s="292">
        <f t="shared" si="0"/>
        <v>0</v>
      </c>
      <c r="H11" s="166"/>
      <c r="I11" s="6">
        <f t="shared" si="1"/>
        <v>0</v>
      </c>
      <c r="J11" s="6">
        <f t="shared" si="2"/>
        <v>0</v>
      </c>
      <c r="K11" s="255"/>
    </row>
    <row r="12" spans="1:11" ht="12.75">
      <c r="A12" s="1">
        <v>8</v>
      </c>
      <c r="B12" s="17"/>
      <c r="C12" s="36" t="s">
        <v>1005</v>
      </c>
      <c r="D12" s="25" t="s">
        <v>1006</v>
      </c>
      <c r="E12" s="289">
        <v>1000</v>
      </c>
      <c r="F12" s="38"/>
      <c r="G12" s="292">
        <f t="shared" si="0"/>
        <v>0</v>
      </c>
      <c r="H12" s="166"/>
      <c r="I12" s="6">
        <f t="shared" si="1"/>
        <v>0</v>
      </c>
      <c r="J12" s="6">
        <f t="shared" si="2"/>
        <v>0</v>
      </c>
      <c r="K12" s="255"/>
    </row>
    <row r="13" spans="1:11" ht="12.75">
      <c r="A13" s="1">
        <v>9</v>
      </c>
      <c r="B13" s="17"/>
      <c r="C13" s="36" t="s">
        <v>1005</v>
      </c>
      <c r="D13" s="25" t="s">
        <v>1283</v>
      </c>
      <c r="E13" s="289">
        <v>2000</v>
      </c>
      <c r="F13" s="38"/>
      <c r="G13" s="292">
        <f t="shared" si="0"/>
        <v>0</v>
      </c>
      <c r="H13" s="166"/>
      <c r="I13" s="6">
        <f t="shared" si="1"/>
        <v>0</v>
      </c>
      <c r="J13" s="6">
        <f t="shared" si="2"/>
        <v>0</v>
      </c>
      <c r="K13" s="255"/>
    </row>
    <row r="14" spans="1:11" ht="12.75">
      <c r="A14" s="1">
        <v>10</v>
      </c>
      <c r="B14" s="17"/>
      <c r="C14" s="36" t="s">
        <v>1005</v>
      </c>
      <c r="D14" s="25" t="s">
        <v>1007</v>
      </c>
      <c r="E14" s="289">
        <v>10000</v>
      </c>
      <c r="F14" s="38"/>
      <c r="G14" s="292">
        <f t="shared" si="0"/>
        <v>0</v>
      </c>
      <c r="H14" s="166"/>
      <c r="I14" s="6">
        <f t="shared" si="1"/>
        <v>0</v>
      </c>
      <c r="J14" s="6">
        <f t="shared" si="2"/>
        <v>0</v>
      </c>
      <c r="K14" s="255"/>
    </row>
    <row r="15" spans="1:11" ht="12.75">
      <c r="A15" s="1">
        <v>11</v>
      </c>
      <c r="B15" s="17"/>
      <c r="C15" s="36" t="s">
        <v>1497</v>
      </c>
      <c r="D15" s="25" t="s">
        <v>1001</v>
      </c>
      <c r="E15" s="289">
        <v>50</v>
      </c>
      <c r="F15" s="38"/>
      <c r="G15" s="292">
        <f t="shared" si="0"/>
        <v>0</v>
      </c>
      <c r="H15" s="166"/>
      <c r="I15" s="6">
        <f t="shared" si="1"/>
        <v>0</v>
      </c>
      <c r="J15" s="6">
        <f t="shared" si="2"/>
        <v>0</v>
      </c>
      <c r="K15" s="255"/>
    </row>
    <row r="16" spans="1:11" ht="12.75">
      <c r="A16" s="1">
        <v>12</v>
      </c>
      <c r="B16" s="17"/>
      <c r="C16" s="36" t="s">
        <v>446</v>
      </c>
      <c r="D16" s="25" t="s">
        <v>448</v>
      </c>
      <c r="E16" s="289">
        <v>40000</v>
      </c>
      <c r="F16" s="38"/>
      <c r="G16" s="292">
        <f t="shared" si="0"/>
        <v>0</v>
      </c>
      <c r="H16" s="166"/>
      <c r="I16" s="6">
        <f t="shared" si="1"/>
        <v>0</v>
      </c>
      <c r="J16" s="6">
        <f t="shared" si="2"/>
        <v>0</v>
      </c>
      <c r="K16" s="255"/>
    </row>
    <row r="17" spans="1:11" ht="12.75">
      <c r="A17" s="1">
        <v>13</v>
      </c>
      <c r="B17" s="17"/>
      <c r="C17" s="36" t="s">
        <v>446</v>
      </c>
      <c r="D17" s="25" t="s">
        <v>447</v>
      </c>
      <c r="E17" s="289">
        <v>5000</v>
      </c>
      <c r="F17" s="38"/>
      <c r="G17" s="292">
        <f t="shared" si="0"/>
        <v>0</v>
      </c>
      <c r="H17" s="166"/>
      <c r="I17" s="6">
        <f t="shared" si="1"/>
        <v>0</v>
      </c>
      <c r="J17" s="6">
        <f t="shared" si="2"/>
        <v>0</v>
      </c>
      <c r="K17" s="255"/>
    </row>
    <row r="18" spans="1:11" ht="12.75">
      <c r="A18" s="1">
        <v>14</v>
      </c>
      <c r="B18" s="17"/>
      <c r="C18" s="36" t="s">
        <v>1015</v>
      </c>
      <c r="D18" s="25" t="s">
        <v>1016</v>
      </c>
      <c r="E18" s="289">
        <v>2000</v>
      </c>
      <c r="F18" s="38"/>
      <c r="G18" s="292">
        <f t="shared" si="0"/>
        <v>0</v>
      </c>
      <c r="H18" s="166"/>
      <c r="I18" s="6">
        <f t="shared" si="1"/>
        <v>0</v>
      </c>
      <c r="J18" s="6">
        <f t="shared" si="2"/>
        <v>0</v>
      </c>
      <c r="K18" s="255"/>
    </row>
    <row r="19" spans="1:11" ht="12.75">
      <c r="A19" s="1">
        <v>15</v>
      </c>
      <c r="B19" s="17"/>
      <c r="C19" s="36" t="s">
        <v>1015</v>
      </c>
      <c r="D19" s="25" t="s">
        <v>1019</v>
      </c>
      <c r="E19" s="289">
        <v>5000</v>
      </c>
      <c r="F19" s="38"/>
      <c r="G19" s="292">
        <f t="shared" si="0"/>
        <v>0</v>
      </c>
      <c r="H19" s="166"/>
      <c r="I19" s="6">
        <f t="shared" si="1"/>
        <v>0</v>
      </c>
      <c r="J19" s="6">
        <f t="shared" si="2"/>
        <v>0</v>
      </c>
      <c r="K19" s="255"/>
    </row>
    <row r="20" spans="1:11" ht="12.75">
      <c r="A20" s="1">
        <v>16</v>
      </c>
      <c r="B20" s="17"/>
      <c r="C20" s="36" t="s">
        <v>1015</v>
      </c>
      <c r="D20" s="25" t="s">
        <v>1017</v>
      </c>
      <c r="E20" s="289">
        <v>3000</v>
      </c>
      <c r="F20" s="38"/>
      <c r="G20" s="292">
        <f t="shared" si="0"/>
        <v>0</v>
      </c>
      <c r="H20" s="166"/>
      <c r="I20" s="6">
        <f t="shared" si="1"/>
        <v>0</v>
      </c>
      <c r="J20" s="6">
        <f t="shared" si="2"/>
        <v>0</v>
      </c>
      <c r="K20" s="255"/>
    </row>
    <row r="21" spans="1:11" ht="22.5">
      <c r="A21" s="1">
        <v>17</v>
      </c>
      <c r="B21" s="17"/>
      <c r="C21" s="36" t="s">
        <v>538</v>
      </c>
      <c r="D21" s="25" t="s">
        <v>539</v>
      </c>
      <c r="E21" s="289">
        <v>700</v>
      </c>
      <c r="F21" s="38"/>
      <c r="G21" s="292">
        <f t="shared" si="0"/>
        <v>0</v>
      </c>
      <c r="H21" s="166"/>
      <c r="I21" s="6">
        <f t="shared" si="1"/>
        <v>0</v>
      </c>
      <c r="J21" s="6">
        <f t="shared" si="2"/>
        <v>0</v>
      </c>
      <c r="K21" s="255"/>
    </row>
    <row r="22" spans="1:11" ht="12.75">
      <c r="A22" s="1">
        <v>18</v>
      </c>
      <c r="B22" s="17"/>
      <c r="C22" s="36" t="s">
        <v>1015</v>
      </c>
      <c r="D22" s="25" t="s">
        <v>1018</v>
      </c>
      <c r="E22" s="289">
        <v>20000</v>
      </c>
      <c r="F22" s="38"/>
      <c r="G22" s="292">
        <f t="shared" si="0"/>
        <v>0</v>
      </c>
      <c r="H22" s="166"/>
      <c r="I22" s="6">
        <f t="shared" si="1"/>
        <v>0</v>
      </c>
      <c r="J22" s="6">
        <f t="shared" si="2"/>
        <v>0</v>
      </c>
      <c r="K22" s="255"/>
    </row>
    <row r="23" spans="1:11" ht="22.5">
      <c r="A23" s="1">
        <v>19</v>
      </c>
      <c r="B23" s="10"/>
      <c r="C23" s="35" t="s">
        <v>463</v>
      </c>
      <c r="D23" s="32" t="s">
        <v>997</v>
      </c>
      <c r="E23" s="289">
        <v>1000</v>
      </c>
      <c r="F23" s="38"/>
      <c r="G23" s="292">
        <f t="shared" si="0"/>
        <v>0</v>
      </c>
      <c r="H23" s="166"/>
      <c r="I23" s="6">
        <f t="shared" si="1"/>
        <v>0</v>
      </c>
      <c r="J23" s="6">
        <f t="shared" si="2"/>
        <v>0</v>
      </c>
      <c r="K23" s="255"/>
    </row>
    <row r="24" spans="1:11" ht="22.5">
      <c r="A24" s="1">
        <v>20</v>
      </c>
      <c r="B24" s="17"/>
      <c r="C24" s="36" t="s">
        <v>1150</v>
      </c>
      <c r="D24" s="25" t="s">
        <v>997</v>
      </c>
      <c r="E24" s="289">
        <v>5000</v>
      </c>
      <c r="F24" s="38"/>
      <c r="G24" s="292">
        <f t="shared" si="0"/>
        <v>0</v>
      </c>
      <c r="H24" s="166"/>
      <c r="I24" s="6">
        <f t="shared" si="1"/>
        <v>0</v>
      </c>
      <c r="J24" s="6">
        <f t="shared" si="2"/>
        <v>0</v>
      </c>
      <c r="K24" s="255"/>
    </row>
    <row r="25" spans="1:11" s="8" customFormat="1" ht="12.75">
      <c r="A25" s="1">
        <v>21</v>
      </c>
      <c r="B25" s="17"/>
      <c r="C25" s="36" t="s">
        <v>1151</v>
      </c>
      <c r="D25" s="25" t="s">
        <v>997</v>
      </c>
      <c r="E25" s="289">
        <v>6000</v>
      </c>
      <c r="F25" s="38"/>
      <c r="G25" s="292">
        <f t="shared" si="0"/>
        <v>0</v>
      </c>
      <c r="H25" s="166"/>
      <c r="I25" s="6">
        <f t="shared" si="1"/>
        <v>0</v>
      </c>
      <c r="J25" s="6">
        <f t="shared" si="2"/>
        <v>0</v>
      </c>
      <c r="K25" s="255"/>
    </row>
    <row r="26" spans="1:11" s="8" customFormat="1" ht="12.75">
      <c r="A26" s="1">
        <v>22</v>
      </c>
      <c r="B26" s="17"/>
      <c r="C26" s="36" t="s">
        <v>1152</v>
      </c>
      <c r="D26" s="25" t="s">
        <v>996</v>
      </c>
      <c r="E26" s="289">
        <v>2000</v>
      </c>
      <c r="F26" s="38"/>
      <c r="G26" s="292">
        <f t="shared" si="0"/>
        <v>0</v>
      </c>
      <c r="H26" s="166"/>
      <c r="I26" s="6">
        <f t="shared" si="1"/>
        <v>0</v>
      </c>
      <c r="J26" s="6">
        <f t="shared" si="2"/>
        <v>0</v>
      </c>
      <c r="K26" s="255"/>
    </row>
    <row r="27" spans="1:11" s="8" customFormat="1" ht="12.75">
      <c r="A27" s="1">
        <v>23</v>
      </c>
      <c r="B27" s="17"/>
      <c r="C27" s="36" t="s">
        <v>1153</v>
      </c>
      <c r="D27" s="25" t="s">
        <v>997</v>
      </c>
      <c r="E27" s="289">
        <v>5000</v>
      </c>
      <c r="F27" s="38"/>
      <c r="G27" s="292">
        <f t="shared" si="0"/>
        <v>0</v>
      </c>
      <c r="H27" s="166"/>
      <c r="I27" s="6">
        <f t="shared" si="1"/>
        <v>0</v>
      </c>
      <c r="J27" s="6">
        <f t="shared" si="2"/>
        <v>0</v>
      </c>
      <c r="K27" s="255"/>
    </row>
    <row r="28" spans="1:11" s="8" customFormat="1" ht="198">
      <c r="A28" s="1">
        <v>24</v>
      </c>
      <c r="B28" s="17"/>
      <c r="C28" s="40" t="s">
        <v>1032</v>
      </c>
      <c r="D28" s="25" t="s">
        <v>1305</v>
      </c>
      <c r="E28" s="289">
        <v>100</v>
      </c>
      <c r="F28" s="38"/>
      <c r="G28" s="292">
        <f t="shared" si="0"/>
        <v>0</v>
      </c>
      <c r="H28" s="166"/>
      <c r="I28" s="6">
        <f t="shared" si="1"/>
        <v>0</v>
      </c>
      <c r="J28" s="6">
        <f t="shared" si="2"/>
        <v>0</v>
      </c>
      <c r="K28" s="255"/>
    </row>
    <row r="29" spans="1:11" s="8" customFormat="1" ht="22.5">
      <c r="A29" s="1">
        <v>25</v>
      </c>
      <c r="B29" s="17"/>
      <c r="C29" s="36" t="s">
        <v>464</v>
      </c>
      <c r="D29" s="25" t="s">
        <v>996</v>
      </c>
      <c r="E29" s="289">
        <v>13000</v>
      </c>
      <c r="F29" s="38"/>
      <c r="G29" s="292">
        <f t="shared" si="0"/>
        <v>0</v>
      </c>
      <c r="H29" s="166"/>
      <c r="I29" s="6">
        <f t="shared" si="1"/>
        <v>0</v>
      </c>
      <c r="J29" s="6">
        <f t="shared" si="2"/>
        <v>0</v>
      </c>
      <c r="K29" s="255"/>
    </row>
    <row r="30" spans="2:11" ht="15.75">
      <c r="B30" s="55" t="s">
        <v>749</v>
      </c>
      <c r="E30" s="293"/>
      <c r="F30" s="294"/>
      <c r="G30" s="246">
        <f>SUM(G5:G29)</f>
        <v>0</v>
      </c>
      <c r="H30" s="247"/>
      <c r="I30" s="243"/>
      <c r="J30" s="243">
        <f>SUM(J5:J29)</f>
        <v>0</v>
      </c>
      <c r="K30" s="294"/>
    </row>
    <row r="31" spans="5:11" ht="12.75">
      <c r="E31" s="293"/>
      <c r="F31" s="294"/>
      <c r="G31" s="279"/>
      <c r="H31" s="296"/>
      <c r="I31" s="294"/>
      <c r="J31" s="294"/>
      <c r="K31" s="294"/>
    </row>
    <row r="32" spans="5:11" ht="12.75">
      <c r="E32" s="293"/>
      <c r="F32" s="294"/>
      <c r="G32" s="294"/>
      <c r="H32" s="296"/>
      <c r="I32" s="294"/>
      <c r="J32" s="294"/>
      <c r="K32" s="294"/>
    </row>
    <row r="33" spans="5:11" ht="12.75">
      <c r="E33" s="293"/>
      <c r="F33" s="294"/>
      <c r="G33" s="294"/>
      <c r="H33" s="296"/>
      <c r="I33" s="294"/>
      <c r="J33" s="294"/>
      <c r="K33" s="294"/>
    </row>
    <row r="34" spans="5:11" ht="12.75">
      <c r="E34" s="293"/>
      <c r="F34" s="294"/>
      <c r="G34" s="294"/>
      <c r="H34" s="296"/>
      <c r="I34" s="294"/>
      <c r="J34" s="294"/>
      <c r="K34" s="294"/>
    </row>
    <row r="35" spans="6:11" ht="12.75">
      <c r="F35" s="295"/>
      <c r="G35" s="295"/>
      <c r="H35" s="296"/>
      <c r="I35" s="295"/>
      <c r="J35" s="295"/>
      <c r="K35" s="295"/>
    </row>
    <row r="36" spans="6:11" ht="12.75">
      <c r="F36" s="295"/>
      <c r="G36" s="295"/>
      <c r="H36" s="296"/>
      <c r="I36" s="295"/>
      <c r="J36" s="295"/>
      <c r="K36" s="295"/>
    </row>
    <row r="37" spans="6:11" ht="12.75">
      <c r="F37" s="295"/>
      <c r="G37" s="295"/>
      <c r="H37" s="296"/>
      <c r="I37" s="295"/>
      <c r="J37" s="295"/>
      <c r="K37" s="295"/>
    </row>
    <row r="38" spans="6:11" ht="12.75">
      <c r="F38" s="295"/>
      <c r="G38" s="295"/>
      <c r="H38" s="296"/>
      <c r="I38" s="295"/>
      <c r="J38" s="295"/>
      <c r="K38" s="295"/>
    </row>
    <row r="39" spans="6:11" ht="12.75">
      <c r="F39" s="295"/>
      <c r="G39" s="295"/>
      <c r="H39" s="296"/>
      <c r="I39" s="295"/>
      <c r="J39" s="295"/>
      <c r="K39" s="295"/>
    </row>
    <row r="40" spans="6:11" ht="12.75">
      <c r="F40" s="295"/>
      <c r="G40" s="295"/>
      <c r="H40" s="296"/>
      <c r="I40" s="295"/>
      <c r="J40" s="295"/>
      <c r="K40" s="295"/>
    </row>
    <row r="41" spans="6:11" ht="12.75">
      <c r="F41" s="295"/>
      <c r="G41" s="295"/>
      <c r="H41" s="296"/>
      <c r="I41" s="295"/>
      <c r="J41" s="295"/>
      <c r="K41" s="295"/>
    </row>
    <row r="42" spans="6:11" ht="12.75">
      <c r="F42" s="295"/>
      <c r="G42" s="295"/>
      <c r="H42" s="296"/>
      <c r="I42" s="295"/>
      <c r="J42" s="295"/>
      <c r="K42" s="295"/>
    </row>
    <row r="43" spans="6:11" ht="12.75">
      <c r="F43" s="295"/>
      <c r="G43" s="295"/>
      <c r="H43" s="296"/>
      <c r="I43" s="295"/>
      <c r="J43" s="295"/>
      <c r="K43" s="295"/>
    </row>
    <row r="44" spans="6:11" ht="12.75">
      <c r="F44" s="295"/>
      <c r="G44" s="295"/>
      <c r="H44" s="296"/>
      <c r="I44" s="295"/>
      <c r="J44" s="295"/>
      <c r="K44" s="295"/>
    </row>
    <row r="45" spans="6:11" ht="12.75">
      <c r="F45" s="295"/>
      <c r="G45" s="295"/>
      <c r="H45" s="296"/>
      <c r="I45" s="295"/>
      <c r="J45" s="295"/>
      <c r="K45" s="295"/>
    </row>
    <row r="46" spans="6:11" ht="12.75">
      <c r="F46" s="295"/>
      <c r="G46" s="295"/>
      <c r="H46" s="296"/>
      <c r="I46" s="295"/>
      <c r="J46" s="295"/>
      <c r="K46" s="295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32 - Płyny infuzyjne&amp;RKielce,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5" sqref="F5:F11"/>
    </sheetView>
  </sheetViews>
  <sheetFormatPr defaultColWidth="9.00390625" defaultRowHeight="12.75"/>
  <cols>
    <col min="1" max="1" width="5.00390625" style="0" bestFit="1" customWidth="1"/>
    <col min="2" max="2" width="26.625" style="0" bestFit="1" customWidth="1"/>
    <col min="3" max="3" width="26.375" style="0" bestFit="1" customWidth="1"/>
    <col min="4" max="4" width="4.75390625" style="0" bestFit="1" customWidth="1"/>
    <col min="5" max="5" width="5.125" style="136" bestFit="1" customWidth="1"/>
    <col min="6" max="6" width="8.375" style="136" customWidth="1"/>
    <col min="7" max="7" width="13.375" style="136" bestFit="1" customWidth="1"/>
    <col min="8" max="8" width="4.875" style="136" bestFit="1" customWidth="1"/>
    <col min="9" max="9" width="7.625" style="136" bestFit="1" customWidth="1"/>
    <col min="10" max="10" width="12.25390625" style="136" bestFit="1" customWidth="1"/>
    <col min="11" max="11" width="7.875" style="136" bestFit="1" customWidth="1"/>
  </cols>
  <sheetData>
    <row r="1" ht="15">
      <c r="B1" s="131" t="s">
        <v>377</v>
      </c>
    </row>
    <row r="3" spans="1:11" ht="12.75">
      <c r="A3" s="42">
        <v>1</v>
      </c>
      <c r="B3" s="29">
        <v>2</v>
      </c>
      <c r="C3" s="1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ht="72.7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70.5" customHeight="1">
      <c r="A5" s="32">
        <v>1</v>
      </c>
      <c r="B5" s="17"/>
      <c r="C5" s="17" t="s">
        <v>332</v>
      </c>
      <c r="D5" s="4" t="s">
        <v>634</v>
      </c>
      <c r="E5" s="5">
        <v>1000</v>
      </c>
      <c r="F5" s="6"/>
      <c r="G5" s="6">
        <f aca="true" t="shared" si="0" ref="G5:G11">E5*F5</f>
        <v>0</v>
      </c>
      <c r="H5" s="251"/>
      <c r="I5" s="67">
        <f aca="true" t="shared" si="1" ref="I5:I11">F5+(F5*H5)</f>
        <v>0</v>
      </c>
      <c r="J5" s="6">
        <f aca="true" t="shared" si="2" ref="J5:J11">G5+(G5*H5)</f>
        <v>0</v>
      </c>
      <c r="K5" s="31"/>
    </row>
    <row r="6" spans="1:11" ht="69.75" customHeight="1">
      <c r="A6" s="32">
        <v>2</v>
      </c>
      <c r="B6" s="17"/>
      <c r="C6" s="17" t="s">
        <v>334</v>
      </c>
      <c r="D6" s="4" t="s">
        <v>634</v>
      </c>
      <c r="E6" s="5">
        <v>100</v>
      </c>
      <c r="F6" s="6"/>
      <c r="G6" s="6">
        <f t="shared" si="0"/>
        <v>0</v>
      </c>
      <c r="H6" s="251"/>
      <c r="I6" s="67">
        <f t="shared" si="1"/>
        <v>0</v>
      </c>
      <c r="J6" s="6">
        <f t="shared" si="2"/>
        <v>0</v>
      </c>
      <c r="K6" s="31"/>
    </row>
    <row r="7" spans="1:11" ht="135">
      <c r="A7" s="32">
        <v>3</v>
      </c>
      <c r="B7" s="17"/>
      <c r="C7" s="17" t="s">
        <v>333</v>
      </c>
      <c r="D7" s="4" t="s">
        <v>634</v>
      </c>
      <c r="E7" s="5">
        <v>200</v>
      </c>
      <c r="F7" s="6"/>
      <c r="G7" s="6">
        <f t="shared" si="0"/>
        <v>0</v>
      </c>
      <c r="H7" s="251"/>
      <c r="I7" s="67">
        <f t="shared" si="1"/>
        <v>0</v>
      </c>
      <c r="J7" s="6">
        <f t="shared" si="2"/>
        <v>0</v>
      </c>
      <c r="K7" s="31"/>
    </row>
    <row r="8" spans="1:11" ht="138.75" customHeight="1">
      <c r="A8" s="32">
        <v>4</v>
      </c>
      <c r="B8" s="17"/>
      <c r="C8" s="17" t="s">
        <v>336</v>
      </c>
      <c r="D8" s="4" t="s">
        <v>634</v>
      </c>
      <c r="E8" s="5">
        <v>30</v>
      </c>
      <c r="F8" s="6"/>
      <c r="G8" s="6">
        <f t="shared" si="0"/>
        <v>0</v>
      </c>
      <c r="H8" s="251"/>
      <c r="I8" s="67">
        <f t="shared" si="1"/>
        <v>0</v>
      </c>
      <c r="J8" s="6">
        <f t="shared" si="2"/>
        <v>0</v>
      </c>
      <c r="K8" s="31"/>
    </row>
    <row r="9" spans="1:11" ht="136.5" customHeight="1">
      <c r="A9" s="32">
        <v>5</v>
      </c>
      <c r="B9" s="17"/>
      <c r="C9" s="17" t="s">
        <v>330</v>
      </c>
      <c r="D9" s="4" t="s">
        <v>634</v>
      </c>
      <c r="E9" s="5">
        <v>100</v>
      </c>
      <c r="F9" s="6"/>
      <c r="G9" s="6">
        <f t="shared" si="0"/>
        <v>0</v>
      </c>
      <c r="H9" s="251"/>
      <c r="I9" s="67">
        <f t="shared" si="1"/>
        <v>0</v>
      </c>
      <c r="J9" s="6">
        <f t="shared" si="2"/>
        <v>0</v>
      </c>
      <c r="K9" s="31"/>
    </row>
    <row r="10" spans="1:11" ht="135.75" customHeight="1">
      <c r="A10" s="32">
        <v>6</v>
      </c>
      <c r="B10" s="17"/>
      <c r="C10" s="17" t="s">
        <v>331</v>
      </c>
      <c r="D10" s="4" t="s">
        <v>634</v>
      </c>
      <c r="E10" s="5">
        <v>50</v>
      </c>
      <c r="F10" s="6"/>
      <c r="G10" s="6">
        <f t="shared" si="0"/>
        <v>0</v>
      </c>
      <c r="H10" s="251"/>
      <c r="I10" s="67">
        <f t="shared" si="1"/>
        <v>0</v>
      </c>
      <c r="J10" s="6">
        <f t="shared" si="2"/>
        <v>0</v>
      </c>
      <c r="K10" s="31"/>
    </row>
    <row r="11" spans="1:11" ht="135">
      <c r="A11" s="32">
        <v>7</v>
      </c>
      <c r="B11" s="17"/>
      <c r="C11" s="17" t="s">
        <v>335</v>
      </c>
      <c r="D11" s="4" t="s">
        <v>634</v>
      </c>
      <c r="E11" s="5">
        <v>100</v>
      </c>
      <c r="F11" s="6"/>
      <c r="G11" s="6">
        <f t="shared" si="0"/>
        <v>0</v>
      </c>
      <c r="H11" s="251"/>
      <c r="I11" s="67">
        <f t="shared" si="1"/>
        <v>0</v>
      </c>
      <c r="J11" s="6">
        <f t="shared" si="2"/>
        <v>0</v>
      </c>
      <c r="K11" s="31"/>
    </row>
    <row r="12" spans="2:11" s="8" customFormat="1" ht="15.75">
      <c r="B12" s="69" t="s">
        <v>749</v>
      </c>
      <c r="E12" s="201"/>
      <c r="F12" s="201"/>
      <c r="G12" s="199">
        <f>SUM(G5:G11)</f>
        <v>0</v>
      </c>
      <c r="H12" s="201"/>
      <c r="I12" s="201"/>
      <c r="J12" s="238">
        <f>SUM(J5:J11)</f>
        <v>0</v>
      </c>
      <c r="K12" s="201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CE,Pogrubiony"EZ/ZP/3/2011&amp;"Arial CE,Standardowy"
&amp;C&amp;"Arial CE,Pogrubiony"Pakiet nr 31 - Worki trzykomorowe&amp;RKielce, dn. 2011-01-20</oddHeader>
    <oddFooter>&amp;LOpracował: 
Elżbieta Kałuzna-Cebula - kierownik apteki
Katarzyna Wareliś - ref. ds. ekonomicznych&amp;Cstrona &amp;P z &amp;N&amp;RZatwierdził: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CCCC"/>
  </sheetPr>
  <dimension ref="A1:K39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3.00390625" style="0" bestFit="1" customWidth="1"/>
    <col min="2" max="3" width="31.00390625" style="108" customWidth="1"/>
    <col min="4" max="4" width="9.375" style="0" customWidth="1"/>
    <col min="5" max="5" width="6.125" style="136" customWidth="1"/>
    <col min="6" max="6" width="8.00390625" style="136" bestFit="1" customWidth="1"/>
    <col min="7" max="7" width="12.875" style="136" bestFit="1" customWidth="1"/>
    <col min="8" max="8" width="4.25390625" style="136" customWidth="1"/>
    <col min="9" max="9" width="9.125" style="136" bestFit="1" customWidth="1"/>
    <col min="10" max="10" width="12.75390625" style="136" bestFit="1" customWidth="1"/>
    <col min="11" max="11" width="11.625" style="136" customWidth="1"/>
  </cols>
  <sheetData>
    <row r="1" spans="2:11" s="52" customFormat="1" ht="15">
      <c r="B1" s="131" t="s">
        <v>374</v>
      </c>
      <c r="D1" s="181"/>
      <c r="E1" s="287"/>
      <c r="F1" s="253"/>
      <c r="H1" s="253"/>
      <c r="I1" s="253"/>
      <c r="J1" s="253"/>
      <c r="K1" s="253"/>
    </row>
    <row r="2" spans="2:4" ht="12.75">
      <c r="B2" s="122"/>
      <c r="C2" s="122"/>
      <c r="D2" s="78"/>
    </row>
    <row r="3" spans="1:11" ht="12.75">
      <c r="A3" s="42">
        <v>1</v>
      </c>
      <c r="B3" s="107">
        <v>2</v>
      </c>
      <c r="C3" s="107"/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4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s="8" customFormat="1" ht="71.25" customHeight="1">
      <c r="A5" s="1">
        <v>1</v>
      </c>
      <c r="B5" s="10"/>
      <c r="C5" s="17" t="s">
        <v>631</v>
      </c>
      <c r="D5" s="4" t="s">
        <v>1024</v>
      </c>
      <c r="E5" s="5">
        <v>1300</v>
      </c>
      <c r="F5" s="6"/>
      <c r="G5" s="6">
        <f aca="true" t="shared" si="0" ref="G5:G35">E5*F5</f>
        <v>0</v>
      </c>
      <c r="H5" s="251"/>
      <c r="I5" s="6">
        <f aca="true" t="shared" si="1" ref="I5:I35">F5+(F5*H5)</f>
        <v>0</v>
      </c>
      <c r="J5" s="6">
        <f aca="true" t="shared" si="2" ref="J5:J35">G5+(G5*H5)</f>
        <v>0</v>
      </c>
      <c r="K5" s="6"/>
    </row>
    <row r="6" spans="1:11" s="8" customFormat="1" ht="60.75" customHeight="1">
      <c r="A6" s="1">
        <v>2</v>
      </c>
      <c r="B6" s="10"/>
      <c r="C6" s="17" t="s">
        <v>632</v>
      </c>
      <c r="D6" s="4" t="s">
        <v>1416</v>
      </c>
      <c r="E6" s="5">
        <v>1500</v>
      </c>
      <c r="F6" s="6"/>
      <c r="G6" s="6">
        <f t="shared" si="0"/>
        <v>0</v>
      </c>
      <c r="H6" s="251"/>
      <c r="I6" s="6">
        <f t="shared" si="1"/>
        <v>0</v>
      </c>
      <c r="J6" s="6">
        <f t="shared" si="2"/>
        <v>0</v>
      </c>
      <c r="K6" s="6"/>
    </row>
    <row r="7" spans="1:11" ht="24.75" customHeight="1">
      <c r="A7" s="1">
        <v>3</v>
      </c>
      <c r="B7" s="31"/>
      <c r="C7" s="35" t="s">
        <v>1155</v>
      </c>
      <c r="D7" s="4" t="s">
        <v>1156</v>
      </c>
      <c r="E7" s="5">
        <v>150</v>
      </c>
      <c r="F7" s="38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255"/>
    </row>
    <row r="8" spans="1:11" ht="79.5">
      <c r="A8" s="1">
        <v>4</v>
      </c>
      <c r="B8" s="17"/>
      <c r="C8" s="17" t="s">
        <v>329</v>
      </c>
      <c r="D8" s="12" t="s">
        <v>1329</v>
      </c>
      <c r="E8" s="5">
        <v>120</v>
      </c>
      <c r="F8" s="38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255"/>
    </row>
    <row r="9" spans="1:11" ht="111.75" customHeight="1">
      <c r="A9" s="1">
        <v>5</v>
      </c>
      <c r="B9" s="11"/>
      <c r="C9" s="14" t="s">
        <v>1105</v>
      </c>
      <c r="D9" s="4" t="s">
        <v>1106</v>
      </c>
      <c r="E9" s="5">
        <v>10000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208"/>
    </row>
    <row r="10" spans="1:11" ht="93.75" customHeight="1">
      <c r="A10" s="1">
        <v>6</v>
      </c>
      <c r="B10" s="11"/>
      <c r="C10" s="11" t="s">
        <v>1104</v>
      </c>
      <c r="D10" s="4" t="s">
        <v>659</v>
      </c>
      <c r="E10" s="5">
        <v>200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208"/>
    </row>
    <row r="11" spans="1:11" ht="24.75" customHeight="1">
      <c r="A11" s="1">
        <v>7</v>
      </c>
      <c r="B11" s="17"/>
      <c r="C11" s="10" t="s">
        <v>376</v>
      </c>
      <c r="D11" s="4" t="s">
        <v>651</v>
      </c>
      <c r="E11" s="5">
        <v>20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208"/>
    </row>
    <row r="12" spans="1:11" ht="24" customHeight="1">
      <c r="A12" s="1">
        <v>8</v>
      </c>
      <c r="B12" s="10"/>
      <c r="C12" s="35" t="s">
        <v>1302</v>
      </c>
      <c r="D12" s="32" t="s">
        <v>1329</v>
      </c>
      <c r="E12" s="5">
        <v>120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208"/>
    </row>
    <row r="13" spans="1:11" ht="36.75" customHeight="1">
      <c r="A13" s="1">
        <v>9</v>
      </c>
      <c r="B13" s="10"/>
      <c r="C13" s="35" t="s">
        <v>1303</v>
      </c>
      <c r="D13" s="32" t="s">
        <v>1329</v>
      </c>
      <c r="E13" s="5">
        <v>200</v>
      </c>
      <c r="F13" s="38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255"/>
    </row>
    <row r="14" spans="1:11" ht="34.5" customHeight="1">
      <c r="A14" s="1">
        <v>10</v>
      </c>
      <c r="B14" s="11"/>
      <c r="C14" s="11" t="s">
        <v>1224</v>
      </c>
      <c r="D14" s="4" t="s">
        <v>1225</v>
      </c>
      <c r="E14" s="5">
        <v>1000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208"/>
    </row>
    <row r="15" spans="1:11" ht="33.75">
      <c r="A15" s="1">
        <v>11</v>
      </c>
      <c r="B15" s="11"/>
      <c r="C15" s="11" t="s">
        <v>1223</v>
      </c>
      <c r="D15" s="4" t="s">
        <v>659</v>
      </c>
      <c r="E15" s="5">
        <v>6500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208"/>
    </row>
    <row r="16" spans="1:11" ht="101.25" customHeight="1">
      <c r="A16" s="1">
        <v>12</v>
      </c>
      <c r="B16" s="11"/>
      <c r="C16" s="11" t="s">
        <v>1092</v>
      </c>
      <c r="D16" s="4" t="s">
        <v>1227</v>
      </c>
      <c r="E16" s="5">
        <v>700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208"/>
    </row>
    <row r="17" spans="1:11" ht="89.25" customHeight="1">
      <c r="A17" s="1">
        <v>13</v>
      </c>
      <c r="B17" s="11"/>
      <c r="C17" s="11" t="s">
        <v>1087</v>
      </c>
      <c r="D17" s="4" t="s">
        <v>1228</v>
      </c>
      <c r="E17" s="5">
        <v>80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208"/>
    </row>
    <row r="18" spans="1:11" ht="71.25" customHeight="1">
      <c r="A18" s="1">
        <v>14</v>
      </c>
      <c r="B18" s="11"/>
      <c r="C18" s="11" t="s">
        <v>1094</v>
      </c>
      <c r="D18" s="4" t="s">
        <v>1228</v>
      </c>
      <c r="E18" s="5">
        <v>200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208"/>
    </row>
    <row r="19" spans="1:11" ht="71.25" customHeight="1">
      <c r="A19" s="1">
        <v>15</v>
      </c>
      <c r="B19" s="11"/>
      <c r="C19" s="11" t="s">
        <v>1093</v>
      </c>
      <c r="D19" s="4" t="s">
        <v>1228</v>
      </c>
      <c r="E19" s="5">
        <v>710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208"/>
    </row>
    <row r="20" spans="1:11" ht="78" customHeight="1">
      <c r="A20" s="1">
        <v>16</v>
      </c>
      <c r="B20" s="11"/>
      <c r="C20" s="37" t="s">
        <v>894</v>
      </c>
      <c r="D20" s="4" t="s">
        <v>1106</v>
      </c>
      <c r="E20" s="5">
        <v>15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208"/>
    </row>
    <row r="21" spans="1:11" ht="34.5" customHeight="1">
      <c r="A21" s="1">
        <v>17</v>
      </c>
      <c r="B21" s="17"/>
      <c r="C21" s="36" t="s">
        <v>1464</v>
      </c>
      <c r="D21" s="25" t="s">
        <v>1465</v>
      </c>
      <c r="E21" s="289">
        <v>10000</v>
      </c>
      <c r="F21" s="38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255"/>
    </row>
    <row r="22" spans="1:11" ht="37.5" customHeight="1">
      <c r="A22" s="1">
        <v>18</v>
      </c>
      <c r="B22" s="10"/>
      <c r="C22" s="17" t="s">
        <v>1172</v>
      </c>
      <c r="D22" s="4" t="s">
        <v>1416</v>
      </c>
      <c r="E22" s="5">
        <v>100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6"/>
    </row>
    <row r="23" spans="1:11" ht="82.5" customHeight="1">
      <c r="A23" s="1">
        <v>19</v>
      </c>
      <c r="B23" s="17"/>
      <c r="C23" s="10" t="s">
        <v>705</v>
      </c>
      <c r="D23" s="4" t="s">
        <v>1024</v>
      </c>
      <c r="E23" s="5">
        <v>20</v>
      </c>
      <c r="F23" s="6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  <c r="K23" s="208"/>
    </row>
    <row r="24" spans="1:11" ht="85.5" customHeight="1">
      <c r="A24" s="1">
        <v>20</v>
      </c>
      <c r="B24" s="17"/>
      <c r="C24" s="10" t="s">
        <v>704</v>
      </c>
      <c r="D24" s="4" t="s">
        <v>1024</v>
      </c>
      <c r="E24" s="5">
        <v>400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  <c r="K24" s="208"/>
    </row>
    <row r="25" spans="1:11" ht="225.75" customHeight="1">
      <c r="A25" s="1">
        <v>21</v>
      </c>
      <c r="B25" s="17"/>
      <c r="C25" s="10" t="s">
        <v>1222</v>
      </c>
      <c r="D25" s="4" t="s">
        <v>687</v>
      </c>
      <c r="E25" s="5">
        <v>1000</v>
      </c>
      <c r="F25" s="6"/>
      <c r="G25" s="6">
        <f t="shared" si="0"/>
        <v>0</v>
      </c>
      <c r="H25" s="251"/>
      <c r="I25" s="6">
        <f t="shared" si="1"/>
        <v>0</v>
      </c>
      <c r="J25" s="6">
        <f t="shared" si="2"/>
        <v>0</v>
      </c>
      <c r="K25" s="208"/>
    </row>
    <row r="26" spans="1:11" ht="38.25" customHeight="1">
      <c r="A26" s="1">
        <v>22</v>
      </c>
      <c r="B26" s="11"/>
      <c r="C26" s="11" t="s">
        <v>658</v>
      </c>
      <c r="D26" s="4" t="s">
        <v>659</v>
      </c>
      <c r="E26" s="5">
        <v>5000</v>
      </c>
      <c r="F26" s="6"/>
      <c r="G26" s="6">
        <f t="shared" si="0"/>
        <v>0</v>
      </c>
      <c r="H26" s="251"/>
      <c r="I26" s="6">
        <f t="shared" si="1"/>
        <v>0</v>
      </c>
      <c r="J26" s="6">
        <f t="shared" si="2"/>
        <v>0</v>
      </c>
      <c r="K26" s="208"/>
    </row>
    <row r="27" spans="1:11" ht="139.5" customHeight="1">
      <c r="A27" s="1">
        <v>23</v>
      </c>
      <c r="B27" s="11"/>
      <c r="C27" s="11" t="s">
        <v>1095</v>
      </c>
      <c r="D27" s="4" t="s">
        <v>1228</v>
      </c>
      <c r="E27" s="5">
        <v>3000</v>
      </c>
      <c r="F27" s="6"/>
      <c r="G27" s="6">
        <f t="shared" si="0"/>
        <v>0</v>
      </c>
      <c r="H27" s="251"/>
      <c r="I27" s="6">
        <f t="shared" si="1"/>
        <v>0</v>
      </c>
      <c r="J27" s="6">
        <f t="shared" si="2"/>
        <v>0</v>
      </c>
      <c r="K27" s="208"/>
    </row>
    <row r="28" spans="1:11" ht="24.75" customHeight="1">
      <c r="A28" s="1">
        <v>24</v>
      </c>
      <c r="B28" s="31"/>
      <c r="C28" s="31" t="s">
        <v>1101</v>
      </c>
      <c r="D28" s="4" t="s">
        <v>1024</v>
      </c>
      <c r="E28" s="5">
        <v>2600</v>
      </c>
      <c r="F28" s="38"/>
      <c r="G28" s="6">
        <f t="shared" si="0"/>
        <v>0</v>
      </c>
      <c r="H28" s="251"/>
      <c r="I28" s="6">
        <f t="shared" si="1"/>
        <v>0</v>
      </c>
      <c r="J28" s="6">
        <f t="shared" si="2"/>
        <v>0</v>
      </c>
      <c r="K28" s="255"/>
    </row>
    <row r="29" spans="1:11" ht="105" customHeight="1">
      <c r="A29" s="1">
        <v>25</v>
      </c>
      <c r="B29" s="10"/>
      <c r="C29" s="11" t="s">
        <v>1226</v>
      </c>
      <c r="D29" s="32" t="s">
        <v>696</v>
      </c>
      <c r="E29" s="289">
        <v>100</v>
      </c>
      <c r="F29" s="6"/>
      <c r="G29" s="6">
        <f t="shared" si="0"/>
        <v>0</v>
      </c>
      <c r="H29" s="251"/>
      <c r="I29" s="6">
        <f t="shared" si="1"/>
        <v>0</v>
      </c>
      <c r="J29" s="6">
        <f t="shared" si="2"/>
        <v>0</v>
      </c>
      <c r="K29" s="208"/>
    </row>
    <row r="30" spans="1:11" ht="26.25" customHeight="1">
      <c r="A30" s="1">
        <v>26</v>
      </c>
      <c r="B30" s="31"/>
      <c r="C30" s="31" t="s">
        <v>1100</v>
      </c>
      <c r="D30" s="4" t="s">
        <v>1024</v>
      </c>
      <c r="E30" s="5">
        <v>23000</v>
      </c>
      <c r="F30" s="6"/>
      <c r="G30" s="6">
        <f t="shared" si="0"/>
        <v>0</v>
      </c>
      <c r="H30" s="251"/>
      <c r="I30" s="6">
        <f t="shared" si="1"/>
        <v>0</v>
      </c>
      <c r="J30" s="6">
        <f t="shared" si="2"/>
        <v>0</v>
      </c>
      <c r="K30" s="290"/>
    </row>
    <row r="31" spans="1:11" ht="25.5" customHeight="1">
      <c r="A31" s="1">
        <v>27</v>
      </c>
      <c r="B31" s="11"/>
      <c r="C31" s="11" t="s">
        <v>1098</v>
      </c>
      <c r="D31" s="4" t="s">
        <v>1096</v>
      </c>
      <c r="E31" s="5">
        <v>100</v>
      </c>
      <c r="F31" s="6"/>
      <c r="G31" s="6">
        <f t="shared" si="0"/>
        <v>0</v>
      </c>
      <c r="H31" s="251"/>
      <c r="I31" s="6">
        <f t="shared" si="1"/>
        <v>0</v>
      </c>
      <c r="J31" s="6">
        <f t="shared" si="2"/>
        <v>0</v>
      </c>
      <c r="K31" s="208"/>
    </row>
    <row r="32" spans="1:11" ht="22.5">
      <c r="A32" s="1">
        <v>28</v>
      </c>
      <c r="B32" s="17"/>
      <c r="C32" s="31" t="s">
        <v>1097</v>
      </c>
      <c r="D32" s="4" t="s">
        <v>649</v>
      </c>
      <c r="E32" s="5">
        <v>100</v>
      </c>
      <c r="F32" s="6"/>
      <c r="G32" s="6">
        <f t="shared" si="0"/>
        <v>0</v>
      </c>
      <c r="H32" s="251"/>
      <c r="I32" s="6">
        <f t="shared" si="1"/>
        <v>0</v>
      </c>
      <c r="J32" s="6">
        <f t="shared" si="2"/>
        <v>0</v>
      </c>
      <c r="K32" s="208"/>
    </row>
    <row r="33" spans="1:11" ht="26.25" customHeight="1">
      <c r="A33" s="1">
        <v>29</v>
      </c>
      <c r="B33" s="11"/>
      <c r="C33" s="11" t="s">
        <v>1099</v>
      </c>
      <c r="D33" s="4" t="s">
        <v>1096</v>
      </c>
      <c r="E33" s="5">
        <v>100</v>
      </c>
      <c r="F33" s="6"/>
      <c r="G33" s="6">
        <f t="shared" si="0"/>
        <v>0</v>
      </c>
      <c r="H33" s="251"/>
      <c r="I33" s="6">
        <f t="shared" si="1"/>
        <v>0</v>
      </c>
      <c r="J33" s="6">
        <f t="shared" si="2"/>
        <v>0</v>
      </c>
      <c r="K33" s="208"/>
    </row>
    <row r="34" spans="1:11" ht="45">
      <c r="A34" s="1">
        <v>30</v>
      </c>
      <c r="B34" s="11"/>
      <c r="C34" s="11" t="s">
        <v>1102</v>
      </c>
      <c r="D34" s="4" t="s">
        <v>1103</v>
      </c>
      <c r="E34" s="5">
        <v>200</v>
      </c>
      <c r="F34" s="6"/>
      <c r="G34" s="6">
        <f t="shared" si="0"/>
        <v>0</v>
      </c>
      <c r="H34" s="251"/>
      <c r="I34" s="6">
        <f t="shared" si="1"/>
        <v>0</v>
      </c>
      <c r="J34" s="6">
        <f t="shared" si="2"/>
        <v>0</v>
      </c>
      <c r="K34" s="208"/>
    </row>
    <row r="35" spans="1:11" ht="167.25" customHeight="1">
      <c r="A35" s="1">
        <v>31</v>
      </c>
      <c r="B35" s="10"/>
      <c r="C35" s="11" t="s">
        <v>493</v>
      </c>
      <c r="D35" s="4" t="s">
        <v>494</v>
      </c>
      <c r="E35" s="5">
        <v>24</v>
      </c>
      <c r="F35" s="6"/>
      <c r="G35" s="6">
        <f t="shared" si="0"/>
        <v>0</v>
      </c>
      <c r="H35" s="251"/>
      <c r="I35" s="6">
        <f t="shared" si="1"/>
        <v>0</v>
      </c>
      <c r="J35" s="6">
        <f t="shared" si="2"/>
        <v>0</v>
      </c>
      <c r="K35" s="208"/>
    </row>
    <row r="36" spans="1:10" ht="15.75">
      <c r="A36" s="99"/>
      <c r="B36" s="69" t="s">
        <v>749</v>
      </c>
      <c r="C36" s="100"/>
      <c r="D36" s="101"/>
      <c r="E36" s="291"/>
      <c r="F36" s="102"/>
      <c r="G36" s="245">
        <f>SUM(G5:G35)</f>
        <v>0</v>
      </c>
      <c r="H36" s="103"/>
      <c r="I36" s="102"/>
      <c r="J36" s="102">
        <f>SUM(J5:J35)</f>
        <v>0</v>
      </c>
    </row>
    <row r="37" spans="1:10" ht="12.75">
      <c r="A37" s="99"/>
      <c r="B37" s="100"/>
      <c r="C37" s="100"/>
      <c r="D37" s="101"/>
      <c r="E37" s="291"/>
      <c r="F37" s="102"/>
      <c r="G37" s="102"/>
      <c r="H37" s="103"/>
      <c r="I37" s="102"/>
      <c r="J37" s="102"/>
    </row>
    <row r="38" ht="12.75">
      <c r="B38" s="124"/>
    </row>
    <row r="39" ht="12.75">
      <c r="B39" s="124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30 - Płyny infuzyjne, preparaty do żywienia - różne&amp;RKielce, dn. 2011-01-20</oddHeader>
    <oddFooter>&amp;LOpracował: 
Elżbieta Kałuzna-Cebula - kierownik apteki
Katarzyna Wareliś - ref. ds. ekonomicznych&amp;Cstrona &amp;P z &amp;N&amp;RZatwierdził: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CCCC"/>
  </sheetPr>
  <dimension ref="A1:K32"/>
  <sheetViews>
    <sheetView zoomScalePageLayoutView="0" workbookViewId="0" topLeftCell="A1">
      <selection activeCell="F5" sqref="F5:F29"/>
    </sheetView>
  </sheetViews>
  <sheetFormatPr defaultColWidth="9.00390625" defaultRowHeight="12.75"/>
  <cols>
    <col min="1" max="1" width="3.00390625" style="0" bestFit="1" customWidth="1"/>
    <col min="2" max="2" width="37.625" style="0" customWidth="1"/>
    <col min="3" max="3" width="36.75390625" style="0" customWidth="1"/>
    <col min="4" max="4" width="4.75390625" style="0" bestFit="1" customWidth="1"/>
    <col min="5" max="5" width="6.125" style="136" customWidth="1"/>
    <col min="6" max="6" width="7.625" style="136" bestFit="1" customWidth="1"/>
    <col min="7" max="7" width="12.625" style="136" customWidth="1"/>
    <col min="8" max="8" width="4.25390625" style="136" customWidth="1"/>
    <col min="9" max="9" width="9.75390625" style="136" customWidth="1"/>
    <col min="10" max="10" width="12.875" style="136" customWidth="1"/>
    <col min="11" max="11" width="11.25390625" style="136" customWidth="1"/>
  </cols>
  <sheetData>
    <row r="1" spans="2:11" s="52" customFormat="1" ht="15">
      <c r="B1" s="52" t="s">
        <v>373</v>
      </c>
      <c r="D1" s="180"/>
      <c r="E1" s="253"/>
      <c r="F1" s="253"/>
      <c r="G1" s="253"/>
      <c r="H1" s="253"/>
      <c r="I1" s="253"/>
      <c r="J1" s="253"/>
      <c r="K1" s="253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4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s="64" customFormat="1" ht="67.5">
      <c r="A5" s="63">
        <v>1</v>
      </c>
      <c r="B5" s="188"/>
      <c r="C5" s="15" t="s">
        <v>385</v>
      </c>
      <c r="D5" s="14" t="s">
        <v>634</v>
      </c>
      <c r="E5" s="14">
        <v>600</v>
      </c>
      <c r="F5" s="284"/>
      <c r="G5" s="285">
        <f>E5*F5</f>
        <v>0</v>
      </c>
      <c r="H5" s="251"/>
      <c r="I5" s="285">
        <f>F5+(F5*H5)</f>
        <v>0</v>
      </c>
      <c r="J5" s="285">
        <f>G5+(G5*H5)</f>
        <v>0</v>
      </c>
      <c r="K5" s="14"/>
    </row>
    <row r="6" spans="1:11" s="64" customFormat="1" ht="67.5">
      <c r="A6" s="63">
        <v>2</v>
      </c>
      <c r="B6" s="188"/>
      <c r="C6" s="15" t="s">
        <v>386</v>
      </c>
      <c r="D6" s="14" t="s">
        <v>634</v>
      </c>
      <c r="E6" s="14">
        <v>160</v>
      </c>
      <c r="F6" s="284"/>
      <c r="G6" s="285">
        <f aca="true" t="shared" si="0" ref="G6:G29">E6*F6</f>
        <v>0</v>
      </c>
      <c r="H6" s="251"/>
      <c r="I6" s="285">
        <f aca="true" t="shared" si="1" ref="I6:I29">F6+(F6*H6)</f>
        <v>0</v>
      </c>
      <c r="J6" s="285">
        <f aca="true" t="shared" si="2" ref="J6:J29">G6+(G6*H6)</f>
        <v>0</v>
      </c>
      <c r="K6" s="14"/>
    </row>
    <row r="7" spans="1:11" s="64" customFormat="1" ht="67.5">
      <c r="A7" s="63">
        <v>3</v>
      </c>
      <c r="B7" s="188"/>
      <c r="C7" s="15" t="s">
        <v>387</v>
      </c>
      <c r="D7" s="14" t="s">
        <v>634</v>
      </c>
      <c r="E7" s="14">
        <v>100</v>
      </c>
      <c r="F7" s="284"/>
      <c r="G7" s="285">
        <f t="shared" si="0"/>
        <v>0</v>
      </c>
      <c r="H7" s="251"/>
      <c r="I7" s="285">
        <f t="shared" si="1"/>
        <v>0</v>
      </c>
      <c r="J7" s="285">
        <f t="shared" si="2"/>
        <v>0</v>
      </c>
      <c r="K7" s="14"/>
    </row>
    <row r="8" spans="1:11" s="64" customFormat="1" ht="67.5">
      <c r="A8" s="63">
        <v>4</v>
      </c>
      <c r="B8" s="188"/>
      <c r="C8" s="15" t="s">
        <v>388</v>
      </c>
      <c r="D8" s="14" t="s">
        <v>634</v>
      </c>
      <c r="E8" s="14">
        <v>500</v>
      </c>
      <c r="F8" s="284"/>
      <c r="G8" s="285">
        <f t="shared" si="0"/>
        <v>0</v>
      </c>
      <c r="H8" s="251"/>
      <c r="I8" s="285">
        <f t="shared" si="1"/>
        <v>0</v>
      </c>
      <c r="J8" s="285">
        <f t="shared" si="2"/>
        <v>0</v>
      </c>
      <c r="K8" s="14"/>
    </row>
    <row r="9" spans="1:11" s="64" customFormat="1" ht="67.5">
      <c r="A9" s="63">
        <v>5</v>
      </c>
      <c r="B9" s="188"/>
      <c r="C9" s="15" t="s">
        <v>389</v>
      </c>
      <c r="D9" s="14" t="s">
        <v>634</v>
      </c>
      <c r="E9" s="14">
        <v>150</v>
      </c>
      <c r="F9" s="284"/>
      <c r="G9" s="285">
        <f t="shared" si="0"/>
        <v>0</v>
      </c>
      <c r="H9" s="251"/>
      <c r="I9" s="285">
        <f t="shared" si="1"/>
        <v>0</v>
      </c>
      <c r="J9" s="285">
        <f t="shared" si="2"/>
        <v>0</v>
      </c>
      <c r="K9" s="14"/>
    </row>
    <row r="10" spans="1:11" s="64" customFormat="1" ht="67.5">
      <c r="A10" s="63">
        <v>6</v>
      </c>
      <c r="B10" s="188"/>
      <c r="C10" s="15" t="s">
        <v>390</v>
      </c>
      <c r="D10" s="14" t="s">
        <v>634</v>
      </c>
      <c r="E10" s="14">
        <v>100</v>
      </c>
      <c r="F10" s="284"/>
      <c r="G10" s="285">
        <f t="shared" si="0"/>
        <v>0</v>
      </c>
      <c r="H10" s="251"/>
      <c r="I10" s="285">
        <f t="shared" si="1"/>
        <v>0</v>
      </c>
      <c r="J10" s="285">
        <f t="shared" si="2"/>
        <v>0</v>
      </c>
      <c r="K10" s="14"/>
    </row>
    <row r="11" spans="1:11" s="65" customFormat="1" ht="45">
      <c r="A11" s="63">
        <v>7</v>
      </c>
      <c r="B11" s="188"/>
      <c r="C11" s="15" t="s">
        <v>1229</v>
      </c>
      <c r="D11" s="14" t="s">
        <v>634</v>
      </c>
      <c r="E11" s="14">
        <v>100</v>
      </c>
      <c r="F11" s="286"/>
      <c r="G11" s="285">
        <f t="shared" si="0"/>
        <v>0</v>
      </c>
      <c r="H11" s="251"/>
      <c r="I11" s="285">
        <f t="shared" si="1"/>
        <v>0</v>
      </c>
      <c r="J11" s="285">
        <f t="shared" si="2"/>
        <v>0</v>
      </c>
      <c r="K11" s="14"/>
    </row>
    <row r="12" spans="1:11" s="65" customFormat="1" ht="45">
      <c r="A12" s="63">
        <v>8</v>
      </c>
      <c r="B12" s="188"/>
      <c r="C12" s="15" t="s">
        <v>1230</v>
      </c>
      <c r="D12" s="14" t="s">
        <v>634</v>
      </c>
      <c r="E12" s="14">
        <v>50</v>
      </c>
      <c r="F12" s="286"/>
      <c r="G12" s="285">
        <f t="shared" si="0"/>
        <v>0</v>
      </c>
      <c r="H12" s="251"/>
      <c r="I12" s="285">
        <f t="shared" si="1"/>
        <v>0</v>
      </c>
      <c r="J12" s="285">
        <f t="shared" si="2"/>
        <v>0</v>
      </c>
      <c r="K12" s="14"/>
    </row>
    <row r="13" spans="1:11" s="65" customFormat="1" ht="45">
      <c r="A13" s="63">
        <v>9</v>
      </c>
      <c r="B13" s="188"/>
      <c r="C13" s="15" t="s">
        <v>1231</v>
      </c>
      <c r="D13" s="14" t="s">
        <v>634</v>
      </c>
      <c r="E13" s="14">
        <v>1600</v>
      </c>
      <c r="F13" s="286"/>
      <c r="G13" s="285">
        <f t="shared" si="0"/>
        <v>0</v>
      </c>
      <c r="H13" s="251"/>
      <c r="I13" s="285">
        <f t="shared" si="1"/>
        <v>0</v>
      </c>
      <c r="J13" s="285">
        <f t="shared" si="2"/>
        <v>0</v>
      </c>
      <c r="K13" s="14"/>
    </row>
    <row r="14" spans="1:11" s="65" customFormat="1" ht="45">
      <c r="A14" s="63">
        <v>10</v>
      </c>
      <c r="B14" s="188"/>
      <c r="C14" s="15" t="s">
        <v>1232</v>
      </c>
      <c r="D14" s="14" t="s">
        <v>634</v>
      </c>
      <c r="E14" s="14">
        <v>100</v>
      </c>
      <c r="F14" s="286"/>
      <c r="G14" s="285">
        <f t="shared" si="0"/>
        <v>0</v>
      </c>
      <c r="H14" s="251"/>
      <c r="I14" s="285">
        <f t="shared" si="1"/>
        <v>0</v>
      </c>
      <c r="J14" s="285">
        <f t="shared" si="2"/>
        <v>0</v>
      </c>
      <c r="K14" s="14"/>
    </row>
    <row r="15" spans="1:11" s="65" customFormat="1" ht="45">
      <c r="A15" s="63">
        <v>11</v>
      </c>
      <c r="B15" s="188"/>
      <c r="C15" s="15" t="s">
        <v>1233</v>
      </c>
      <c r="D15" s="14" t="s">
        <v>634</v>
      </c>
      <c r="E15" s="14">
        <v>100</v>
      </c>
      <c r="F15" s="286"/>
      <c r="G15" s="285">
        <f t="shared" si="0"/>
        <v>0</v>
      </c>
      <c r="H15" s="251"/>
      <c r="I15" s="285">
        <f t="shared" si="1"/>
        <v>0</v>
      </c>
      <c r="J15" s="285">
        <f t="shared" si="2"/>
        <v>0</v>
      </c>
      <c r="K15" s="14"/>
    </row>
    <row r="16" spans="1:11" s="65" customFormat="1" ht="45">
      <c r="A16" s="63">
        <v>12</v>
      </c>
      <c r="B16" s="188"/>
      <c r="C16" s="15" t="s">
        <v>1234</v>
      </c>
      <c r="D16" s="14" t="s">
        <v>634</v>
      </c>
      <c r="E16" s="14">
        <v>100</v>
      </c>
      <c r="F16" s="286"/>
      <c r="G16" s="285">
        <f t="shared" si="0"/>
        <v>0</v>
      </c>
      <c r="H16" s="251"/>
      <c r="I16" s="285">
        <f t="shared" si="1"/>
        <v>0</v>
      </c>
      <c r="J16" s="285">
        <f t="shared" si="2"/>
        <v>0</v>
      </c>
      <c r="K16" s="14"/>
    </row>
    <row r="17" spans="1:11" s="64" customFormat="1" ht="22.5">
      <c r="A17" s="63">
        <v>13</v>
      </c>
      <c r="B17" s="188"/>
      <c r="C17" s="15" t="s">
        <v>1235</v>
      </c>
      <c r="D17" s="14" t="s">
        <v>634</v>
      </c>
      <c r="E17" s="14">
        <v>20</v>
      </c>
      <c r="F17" s="286"/>
      <c r="G17" s="285">
        <f t="shared" si="0"/>
        <v>0</v>
      </c>
      <c r="H17" s="251"/>
      <c r="I17" s="285">
        <f t="shared" si="1"/>
        <v>0</v>
      </c>
      <c r="J17" s="285">
        <f t="shared" si="2"/>
        <v>0</v>
      </c>
      <c r="K17" s="14"/>
    </row>
    <row r="18" spans="1:11" s="64" customFormat="1" ht="40.5" customHeight="1">
      <c r="A18" s="63">
        <v>14</v>
      </c>
      <c r="B18" s="188"/>
      <c r="C18" s="15" t="s">
        <v>1236</v>
      </c>
      <c r="D18" s="14" t="s">
        <v>634</v>
      </c>
      <c r="E18" s="14">
        <v>20</v>
      </c>
      <c r="F18" s="286"/>
      <c r="G18" s="285">
        <f t="shared" si="0"/>
        <v>0</v>
      </c>
      <c r="H18" s="251"/>
      <c r="I18" s="285">
        <f t="shared" si="1"/>
        <v>0</v>
      </c>
      <c r="J18" s="285">
        <f t="shared" si="2"/>
        <v>0</v>
      </c>
      <c r="K18" s="14"/>
    </row>
    <row r="19" spans="1:11" s="64" customFormat="1" ht="22.5">
      <c r="A19" s="63">
        <v>15</v>
      </c>
      <c r="B19" s="188"/>
      <c r="C19" s="15" t="s">
        <v>1237</v>
      </c>
      <c r="D19" s="14" t="s">
        <v>634</v>
      </c>
      <c r="E19" s="14">
        <v>20</v>
      </c>
      <c r="F19" s="286"/>
      <c r="G19" s="285">
        <f t="shared" si="0"/>
        <v>0</v>
      </c>
      <c r="H19" s="251"/>
      <c r="I19" s="285">
        <f t="shared" si="1"/>
        <v>0</v>
      </c>
      <c r="J19" s="285">
        <f t="shared" si="2"/>
        <v>0</v>
      </c>
      <c r="K19" s="14"/>
    </row>
    <row r="20" spans="1:11" s="64" customFormat="1" ht="22.5">
      <c r="A20" s="63">
        <v>16</v>
      </c>
      <c r="B20" s="188"/>
      <c r="C20" s="15" t="s">
        <v>1238</v>
      </c>
      <c r="D20" s="14" t="s">
        <v>634</v>
      </c>
      <c r="E20" s="14">
        <v>20</v>
      </c>
      <c r="F20" s="286"/>
      <c r="G20" s="285">
        <f t="shared" si="0"/>
        <v>0</v>
      </c>
      <c r="H20" s="251"/>
      <c r="I20" s="285">
        <f t="shared" si="1"/>
        <v>0</v>
      </c>
      <c r="J20" s="285">
        <f t="shared" si="2"/>
        <v>0</v>
      </c>
      <c r="K20" s="14"/>
    </row>
    <row r="21" spans="1:11" s="64" customFormat="1" ht="22.5">
      <c r="A21" s="63">
        <v>17</v>
      </c>
      <c r="B21" s="188"/>
      <c r="C21" s="15" t="s">
        <v>1239</v>
      </c>
      <c r="D21" s="14" t="s">
        <v>634</v>
      </c>
      <c r="E21" s="14">
        <v>20</v>
      </c>
      <c r="F21" s="286"/>
      <c r="G21" s="285">
        <f t="shared" si="0"/>
        <v>0</v>
      </c>
      <c r="H21" s="251"/>
      <c r="I21" s="285">
        <f t="shared" si="1"/>
        <v>0</v>
      </c>
      <c r="J21" s="285">
        <f t="shared" si="2"/>
        <v>0</v>
      </c>
      <c r="K21" s="14"/>
    </row>
    <row r="22" spans="1:11" s="64" customFormat="1" ht="22.5">
      <c r="A22" s="63">
        <v>18</v>
      </c>
      <c r="B22" s="188"/>
      <c r="C22" s="15" t="s">
        <v>1240</v>
      </c>
      <c r="D22" s="14" t="s">
        <v>634</v>
      </c>
      <c r="E22" s="14">
        <v>20</v>
      </c>
      <c r="F22" s="284"/>
      <c r="G22" s="285">
        <f t="shared" si="0"/>
        <v>0</v>
      </c>
      <c r="H22" s="251"/>
      <c r="I22" s="285">
        <f t="shared" si="1"/>
        <v>0</v>
      </c>
      <c r="J22" s="285">
        <f t="shared" si="2"/>
        <v>0</v>
      </c>
      <c r="K22" s="14"/>
    </row>
    <row r="23" spans="1:11" s="64" customFormat="1" ht="22.5">
      <c r="A23" s="63">
        <v>19</v>
      </c>
      <c r="B23" s="188"/>
      <c r="C23" s="15" t="s">
        <v>1241</v>
      </c>
      <c r="D23" s="14" t="s">
        <v>634</v>
      </c>
      <c r="E23" s="14">
        <v>20</v>
      </c>
      <c r="F23" s="284"/>
      <c r="G23" s="285">
        <f t="shared" si="0"/>
        <v>0</v>
      </c>
      <c r="H23" s="251"/>
      <c r="I23" s="285">
        <f t="shared" si="1"/>
        <v>0</v>
      </c>
      <c r="J23" s="285">
        <f t="shared" si="2"/>
        <v>0</v>
      </c>
      <c r="K23" s="14"/>
    </row>
    <row r="24" spans="1:11" s="64" customFormat="1" ht="30" customHeight="1">
      <c r="A24" s="63">
        <v>20</v>
      </c>
      <c r="B24" s="188"/>
      <c r="C24" s="15" t="s">
        <v>1242</v>
      </c>
      <c r="D24" s="14" t="s">
        <v>634</v>
      </c>
      <c r="E24" s="14">
        <v>20</v>
      </c>
      <c r="F24" s="284"/>
      <c r="G24" s="285">
        <f t="shared" si="0"/>
        <v>0</v>
      </c>
      <c r="H24" s="251"/>
      <c r="I24" s="285">
        <f t="shared" si="1"/>
        <v>0</v>
      </c>
      <c r="J24" s="285">
        <f t="shared" si="2"/>
        <v>0</v>
      </c>
      <c r="K24" s="14"/>
    </row>
    <row r="25" spans="1:11" s="64" customFormat="1" ht="22.5">
      <c r="A25" s="63">
        <v>21</v>
      </c>
      <c r="B25" s="188"/>
      <c r="C25" s="15" t="s">
        <v>1243</v>
      </c>
      <c r="D25" s="14" t="s">
        <v>634</v>
      </c>
      <c r="E25" s="14">
        <v>80</v>
      </c>
      <c r="F25" s="286"/>
      <c r="G25" s="285">
        <f t="shared" si="0"/>
        <v>0</v>
      </c>
      <c r="H25" s="251"/>
      <c r="I25" s="285">
        <f t="shared" si="1"/>
        <v>0</v>
      </c>
      <c r="J25" s="285">
        <f t="shared" si="2"/>
        <v>0</v>
      </c>
      <c r="K25" s="14"/>
    </row>
    <row r="26" spans="1:11" s="64" customFormat="1" ht="22.5">
      <c r="A26" s="63">
        <v>22</v>
      </c>
      <c r="B26" s="188"/>
      <c r="C26" s="15" t="s">
        <v>1065</v>
      </c>
      <c r="D26" s="14" t="s">
        <v>634</v>
      </c>
      <c r="E26" s="14">
        <v>80</v>
      </c>
      <c r="F26" s="286"/>
      <c r="G26" s="285">
        <f t="shared" si="0"/>
        <v>0</v>
      </c>
      <c r="H26" s="251"/>
      <c r="I26" s="285">
        <f t="shared" si="1"/>
        <v>0</v>
      </c>
      <c r="J26" s="285">
        <f t="shared" si="2"/>
        <v>0</v>
      </c>
      <c r="K26" s="14"/>
    </row>
    <row r="27" spans="1:11" s="64" customFormat="1" ht="22.5">
      <c r="A27" s="63">
        <v>23</v>
      </c>
      <c r="B27" s="188"/>
      <c r="C27" s="15" t="s">
        <v>1080</v>
      </c>
      <c r="D27" s="14" t="s">
        <v>634</v>
      </c>
      <c r="E27" s="14">
        <v>80</v>
      </c>
      <c r="F27" s="286"/>
      <c r="G27" s="285">
        <f t="shared" si="0"/>
        <v>0</v>
      </c>
      <c r="H27" s="251"/>
      <c r="I27" s="285">
        <f t="shared" si="1"/>
        <v>0</v>
      </c>
      <c r="J27" s="285">
        <f t="shared" si="2"/>
        <v>0</v>
      </c>
      <c r="K27" s="14"/>
    </row>
    <row r="28" spans="1:11" s="64" customFormat="1" ht="22.5">
      <c r="A28" s="63">
        <v>24</v>
      </c>
      <c r="B28" s="188"/>
      <c r="C28" s="15" t="s">
        <v>1081</v>
      </c>
      <c r="D28" s="14" t="s">
        <v>634</v>
      </c>
      <c r="E28" s="14">
        <v>240</v>
      </c>
      <c r="F28" s="286"/>
      <c r="G28" s="285">
        <f t="shared" si="0"/>
        <v>0</v>
      </c>
      <c r="H28" s="251"/>
      <c r="I28" s="285">
        <f t="shared" si="1"/>
        <v>0</v>
      </c>
      <c r="J28" s="285">
        <f t="shared" si="2"/>
        <v>0</v>
      </c>
      <c r="K28" s="14"/>
    </row>
    <row r="29" spans="1:11" s="64" customFormat="1" ht="22.5">
      <c r="A29" s="63">
        <v>25</v>
      </c>
      <c r="B29" s="189"/>
      <c r="C29" s="190" t="s">
        <v>1082</v>
      </c>
      <c r="D29" s="14" t="s">
        <v>1463</v>
      </c>
      <c r="E29" s="14">
        <v>300</v>
      </c>
      <c r="F29" s="286"/>
      <c r="G29" s="285">
        <f t="shared" si="0"/>
        <v>0</v>
      </c>
      <c r="H29" s="251"/>
      <c r="I29" s="285">
        <f t="shared" si="1"/>
        <v>0</v>
      </c>
      <c r="J29" s="285">
        <f t="shared" si="2"/>
        <v>0</v>
      </c>
      <c r="K29" s="14"/>
    </row>
    <row r="30" spans="2:10" ht="15.75">
      <c r="B30" s="69" t="s">
        <v>749</v>
      </c>
      <c r="C30" s="62"/>
      <c r="G30" s="242">
        <f>SUM(G5:G29)</f>
        <v>0</v>
      </c>
      <c r="H30" s="201"/>
      <c r="I30" s="201"/>
      <c r="J30" s="243">
        <f>SUM(J5:J29)</f>
        <v>0</v>
      </c>
    </row>
    <row r="31" spans="3:10" ht="12.75">
      <c r="C31" s="62"/>
      <c r="G31" s="201"/>
      <c r="H31" s="201"/>
      <c r="I31" s="201"/>
      <c r="J31" s="201"/>
    </row>
    <row r="32" ht="12.75">
      <c r="C32" s="62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29 - Produkty do żywienia pozajetlitowego&amp;RKielce, 2011-01-20</oddHeader>
    <oddFooter>&amp;LOpracował:
Elżbieta Kałużna-Cebula - kierownik apteki
Katarzyna warelis - ref. ds. ekonomicznych&amp;Cstrona &amp;P z &amp;N&amp;RZatwierdził: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L1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.625" style="0" customWidth="1"/>
    <col min="2" max="2" width="33.25390625" style="0" customWidth="1"/>
    <col min="3" max="3" width="35.75390625" style="0" bestFit="1" customWidth="1"/>
    <col min="4" max="4" width="4.75390625" style="0" bestFit="1" customWidth="1"/>
    <col min="5" max="5" width="9.625" style="136" bestFit="1" customWidth="1"/>
    <col min="6" max="6" width="8.00390625" style="136" bestFit="1" customWidth="1"/>
    <col min="7" max="7" width="11.625" style="136" bestFit="1" customWidth="1"/>
    <col min="8" max="8" width="3.75390625" style="136" customWidth="1"/>
    <col min="9" max="9" width="9.125" style="136" bestFit="1" customWidth="1"/>
    <col min="10" max="10" width="12.25390625" style="136" bestFit="1" customWidth="1"/>
    <col min="11" max="11" width="10.25390625" style="136" customWidth="1"/>
    <col min="12" max="12" width="9.125" style="136" customWidth="1"/>
  </cols>
  <sheetData>
    <row r="1" spans="2:5" ht="15">
      <c r="B1" s="52" t="s">
        <v>128</v>
      </c>
      <c r="E1" s="217"/>
    </row>
    <row r="2" ht="12.75">
      <c r="B2" s="44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2" s="51" customFormat="1" ht="4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  <c r="L4" s="206"/>
    </row>
    <row r="5" spans="1:11" ht="12.75">
      <c r="A5" s="1">
        <v>1</v>
      </c>
      <c r="B5" s="10"/>
      <c r="C5" s="17" t="s">
        <v>121</v>
      </c>
      <c r="D5" s="4" t="s">
        <v>1024</v>
      </c>
      <c r="E5" s="5">
        <v>10000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12.75">
      <c r="A6" s="1">
        <v>2</v>
      </c>
      <c r="B6" s="10"/>
      <c r="C6" s="17" t="s">
        <v>122</v>
      </c>
      <c r="D6" s="4" t="s">
        <v>1024</v>
      </c>
      <c r="E6" s="5">
        <v>5000</v>
      </c>
      <c r="F6" s="6"/>
      <c r="G6" s="6">
        <f aca="true" t="shared" si="0" ref="G6:G11">E6*F6</f>
        <v>0</v>
      </c>
      <c r="H6" s="251"/>
      <c r="I6" s="6">
        <f aca="true" t="shared" si="1" ref="I6:I11">F6+(F6*H6)</f>
        <v>0</v>
      </c>
      <c r="J6" s="6">
        <f aca="true" t="shared" si="2" ref="J6:J11">G6+(G6*H6)</f>
        <v>0</v>
      </c>
      <c r="K6" s="6"/>
    </row>
    <row r="7" spans="1:11" ht="12.75">
      <c r="A7" s="1">
        <v>3</v>
      </c>
      <c r="B7" s="10"/>
      <c r="C7" s="17" t="s">
        <v>123</v>
      </c>
      <c r="D7" s="4" t="s">
        <v>1024</v>
      </c>
      <c r="E7" s="5">
        <v>1000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6"/>
    </row>
    <row r="8" spans="1:11" ht="12.75">
      <c r="A8" s="1">
        <v>4</v>
      </c>
      <c r="B8" s="10"/>
      <c r="C8" s="17" t="s">
        <v>124</v>
      </c>
      <c r="D8" s="4" t="s">
        <v>1024</v>
      </c>
      <c r="E8" s="5">
        <v>200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6"/>
    </row>
    <row r="9" spans="1:11" ht="12.75">
      <c r="A9" s="1">
        <v>5</v>
      </c>
      <c r="B9" s="10"/>
      <c r="C9" s="17" t="s">
        <v>125</v>
      </c>
      <c r="D9" s="4" t="s">
        <v>1024</v>
      </c>
      <c r="E9" s="5">
        <v>200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6"/>
    </row>
    <row r="10" spans="1:11" ht="12.75">
      <c r="A10" s="1">
        <v>6</v>
      </c>
      <c r="B10" s="10"/>
      <c r="C10" s="17" t="s">
        <v>126</v>
      </c>
      <c r="D10" s="4" t="s">
        <v>1024</v>
      </c>
      <c r="E10" s="5">
        <v>200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6"/>
    </row>
    <row r="11" spans="1:11" ht="12.75">
      <c r="A11" s="1">
        <v>7</v>
      </c>
      <c r="B11" s="10"/>
      <c r="C11" s="17" t="s">
        <v>127</v>
      </c>
      <c r="D11" s="4" t="s">
        <v>1024</v>
      </c>
      <c r="E11" s="5">
        <v>200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208"/>
    </row>
    <row r="12" spans="1:10" ht="15.75">
      <c r="A12" s="68"/>
      <c r="B12" s="69" t="s">
        <v>749</v>
      </c>
      <c r="C12" s="68"/>
      <c r="G12" s="199">
        <f>SUM(G5:G11)</f>
        <v>0</v>
      </c>
      <c r="H12" s="201"/>
      <c r="I12" s="201"/>
      <c r="J12" s="238">
        <f>SUM(J5:J11)</f>
        <v>0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2-736 Kielce
&amp;"Arial CE,Pogrubiony"EZ/ZP/3/2011&amp;C&amp;"Arial CE,Pogrubiony"&amp;12Pakiet nr 28 - Dalteparinum natricum&amp;RKielce,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.625" style="0" customWidth="1"/>
    <col min="2" max="2" width="33.25390625" style="0" customWidth="1"/>
    <col min="3" max="3" width="37.875" style="0" customWidth="1"/>
    <col min="4" max="4" width="4.75390625" style="0" bestFit="1" customWidth="1"/>
    <col min="5" max="5" width="5.875" style="136" bestFit="1" customWidth="1"/>
    <col min="6" max="6" width="8.75390625" style="136" bestFit="1" customWidth="1"/>
    <col min="7" max="7" width="11.625" style="136" bestFit="1" customWidth="1"/>
    <col min="8" max="8" width="5.625" style="136" customWidth="1"/>
    <col min="9" max="9" width="9.625" style="136" customWidth="1"/>
    <col min="10" max="10" width="12.25390625" style="136" customWidth="1"/>
    <col min="11" max="11" width="10.25390625" style="136" customWidth="1"/>
  </cols>
  <sheetData>
    <row r="1" spans="2:4" ht="15">
      <c r="B1" s="52" t="s">
        <v>19</v>
      </c>
      <c r="C1" s="70"/>
      <c r="D1" s="176"/>
    </row>
    <row r="2" ht="12.75">
      <c r="B2" s="44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47.2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31.5" customHeight="1">
      <c r="A5" s="1">
        <v>1</v>
      </c>
      <c r="B5" s="91"/>
      <c r="C5" s="90" t="s">
        <v>450</v>
      </c>
      <c r="D5" s="4" t="s">
        <v>1024</v>
      </c>
      <c r="E5" s="5">
        <v>11000</v>
      </c>
      <c r="F5" s="6"/>
      <c r="G5" s="6">
        <f>E5*F5</f>
        <v>0</v>
      </c>
      <c r="H5" s="251"/>
      <c r="I5" s="6">
        <f>F5+(F5+H5)</f>
        <v>0</v>
      </c>
      <c r="J5" s="6">
        <f>G5+(G5*H5)</f>
        <v>0</v>
      </c>
      <c r="K5" s="6"/>
    </row>
    <row r="6" spans="1:10" ht="15.75">
      <c r="A6" s="68"/>
      <c r="B6" s="69" t="s">
        <v>749</v>
      </c>
      <c r="C6" s="68"/>
      <c r="G6" s="199">
        <f>SUM(G5:G5)</f>
        <v>0</v>
      </c>
      <c r="H6" s="201"/>
      <c r="I6" s="201"/>
      <c r="J6" s="238">
        <f>SUM(J5:J5)</f>
        <v>0</v>
      </c>
    </row>
    <row r="10" ht="12.75">
      <c r="B10" s="184" t="s">
        <v>4</v>
      </c>
    </row>
    <row r="11" ht="12.75">
      <c r="B11" s="8" t="s">
        <v>22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26 - Protaminum sulfuricum&amp;RKielce,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F5" sqref="F5:F10"/>
    </sheetView>
  </sheetViews>
  <sheetFormatPr defaultColWidth="9.00390625" defaultRowHeight="12.75"/>
  <cols>
    <col min="1" max="1" width="5.00390625" style="0" customWidth="1"/>
    <col min="2" max="2" width="30.625" style="0" customWidth="1"/>
    <col min="3" max="3" width="35.25390625" style="0" customWidth="1"/>
    <col min="4" max="4" width="6.25390625" style="0" customWidth="1"/>
    <col min="5" max="5" width="4.125" style="136" bestFit="1" customWidth="1"/>
    <col min="6" max="6" width="9.75390625" style="136" bestFit="1" customWidth="1"/>
    <col min="7" max="7" width="11.625" style="136" bestFit="1" customWidth="1"/>
    <col min="8" max="8" width="4.25390625" style="136" customWidth="1"/>
    <col min="9" max="9" width="11.375" style="136" customWidth="1"/>
    <col min="10" max="10" width="13.375" style="136" customWidth="1"/>
    <col min="11" max="11" width="14.25390625" style="136" bestFit="1" customWidth="1"/>
  </cols>
  <sheetData>
    <row r="1" spans="2:11" s="52" customFormat="1" ht="15">
      <c r="B1" s="52" t="s">
        <v>18</v>
      </c>
      <c r="D1" s="179"/>
      <c r="E1" s="136"/>
      <c r="F1" s="253"/>
      <c r="G1" s="253"/>
      <c r="H1" s="253"/>
      <c r="I1" s="253"/>
      <c r="J1" s="253"/>
      <c r="K1" s="253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40.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22.5">
      <c r="A5" s="32">
        <v>1</v>
      </c>
      <c r="B5" s="145"/>
      <c r="C5" s="146" t="s">
        <v>871</v>
      </c>
      <c r="D5" s="4" t="s">
        <v>1416</v>
      </c>
      <c r="E5" s="5">
        <v>150</v>
      </c>
      <c r="F5" s="6"/>
      <c r="G5" s="6">
        <f aca="true" t="shared" si="0" ref="G5:G10">E5*F5</f>
        <v>0</v>
      </c>
      <c r="H5" s="166"/>
      <c r="I5" s="67">
        <f aca="true" t="shared" si="1" ref="I5:I10">F5+(F5*H5)</f>
        <v>0</v>
      </c>
      <c r="J5" s="6">
        <f aca="true" t="shared" si="2" ref="J5:J10">G5+(G5*H5)</f>
        <v>0</v>
      </c>
      <c r="K5" s="31"/>
    </row>
    <row r="6" spans="1:11" ht="22.5">
      <c r="A6" s="1">
        <v>2</v>
      </c>
      <c r="B6" s="91"/>
      <c r="C6" s="91" t="s">
        <v>699</v>
      </c>
      <c r="D6" s="72" t="s">
        <v>1323</v>
      </c>
      <c r="E6" s="5">
        <v>650</v>
      </c>
      <c r="F6" s="6"/>
      <c r="G6" s="6">
        <f t="shared" si="0"/>
        <v>0</v>
      </c>
      <c r="H6" s="251"/>
      <c r="I6" s="6">
        <f t="shared" si="1"/>
        <v>0</v>
      </c>
      <c r="J6" s="6">
        <f t="shared" si="2"/>
        <v>0</v>
      </c>
      <c r="K6" s="208"/>
    </row>
    <row r="7" spans="1:11" ht="30.75" customHeight="1">
      <c r="A7" s="1">
        <v>3</v>
      </c>
      <c r="B7" s="91"/>
      <c r="C7" s="91" t="s">
        <v>700</v>
      </c>
      <c r="D7" s="4" t="s">
        <v>1323</v>
      </c>
      <c r="E7" s="5">
        <v>350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208"/>
    </row>
    <row r="8" spans="1:11" ht="12.75">
      <c r="A8" s="32">
        <v>4</v>
      </c>
      <c r="B8" s="95"/>
      <c r="C8" s="91" t="s">
        <v>701</v>
      </c>
      <c r="D8" s="4" t="s">
        <v>1411</v>
      </c>
      <c r="E8" s="5">
        <v>700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208"/>
    </row>
    <row r="9" spans="1:11" ht="37.5" customHeight="1">
      <c r="A9" s="1">
        <v>5</v>
      </c>
      <c r="B9" s="31"/>
      <c r="C9" s="31" t="s">
        <v>1027</v>
      </c>
      <c r="D9" s="25" t="s">
        <v>1416</v>
      </c>
      <c r="E9" s="14">
        <v>20</v>
      </c>
      <c r="F9" s="255"/>
      <c r="G9" s="275">
        <f t="shared" si="0"/>
        <v>0</v>
      </c>
      <c r="H9" s="251"/>
      <c r="I9" s="275">
        <f t="shared" si="1"/>
        <v>0</v>
      </c>
      <c r="J9" s="275">
        <f t="shared" si="2"/>
        <v>0</v>
      </c>
      <c r="K9" s="208"/>
    </row>
    <row r="10" spans="1:11" ht="29.25" customHeight="1">
      <c r="A10" s="1">
        <v>6</v>
      </c>
      <c r="B10" s="31"/>
      <c r="C10" s="31" t="s">
        <v>1278</v>
      </c>
      <c r="D10" s="25" t="s">
        <v>1463</v>
      </c>
      <c r="E10" s="14">
        <v>2</v>
      </c>
      <c r="F10" s="255"/>
      <c r="G10" s="275">
        <f t="shared" si="0"/>
        <v>0</v>
      </c>
      <c r="H10" s="251"/>
      <c r="I10" s="275">
        <f t="shared" si="1"/>
        <v>0</v>
      </c>
      <c r="J10" s="275">
        <f t="shared" si="2"/>
        <v>0</v>
      </c>
      <c r="K10" s="208"/>
    </row>
    <row r="11" spans="1:10" ht="15.75">
      <c r="A11" s="68"/>
      <c r="B11" s="69" t="s">
        <v>749</v>
      </c>
      <c r="C11" s="68"/>
      <c r="G11" s="242">
        <f>SUM(G5:G10)</f>
        <v>0</v>
      </c>
      <c r="H11" s="201"/>
      <c r="I11" s="201"/>
      <c r="J11" s="238">
        <f>SUM(J5:J10)</f>
        <v>0</v>
      </c>
    </row>
    <row r="14" ht="12.75">
      <c r="B14" s="184" t="s">
        <v>4</v>
      </c>
    </row>
    <row r="15" ht="12.75">
      <c r="B15" s="185" t="s">
        <v>5</v>
      </c>
    </row>
    <row r="16" ht="12.75">
      <c r="B16" s="185" t="s">
        <v>6</v>
      </c>
    </row>
    <row r="17" ht="12.75">
      <c r="B17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26 - Antybiotyki i chemmioterapeutyki&amp;RKielce, dn. 2011-01-20</oddHeader>
    <oddFooter>&amp;LPrzygotował: 
Elżbieta Kałużna-Cebula - kierownik apteki
Katarzyna Wareliś - ref. ds. ekonomicznych&amp;Cstrona &amp;P z &amp;N&amp;RZatwierdził: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.00390625" style="0" bestFit="1" customWidth="1"/>
    <col min="2" max="2" width="28.875" style="0" customWidth="1"/>
    <col min="3" max="3" width="35.25390625" style="0" customWidth="1"/>
    <col min="4" max="4" width="6.125" style="0" customWidth="1"/>
    <col min="5" max="5" width="5.125" style="136" bestFit="1" customWidth="1"/>
    <col min="6" max="6" width="8.375" style="136" bestFit="1" customWidth="1"/>
    <col min="7" max="7" width="13.375" style="136" customWidth="1"/>
    <col min="8" max="8" width="4.25390625" style="136" customWidth="1"/>
    <col min="9" max="9" width="11.375" style="136" customWidth="1"/>
    <col min="10" max="10" width="13.375" style="136" customWidth="1"/>
    <col min="11" max="11" width="10.00390625" style="136" bestFit="1" customWidth="1"/>
  </cols>
  <sheetData>
    <row r="1" spans="2:11" s="52" customFormat="1" ht="15">
      <c r="B1" s="52" t="s">
        <v>117</v>
      </c>
      <c r="D1" s="177"/>
      <c r="E1" s="253"/>
      <c r="F1" s="253"/>
      <c r="G1" s="253"/>
      <c r="H1" s="253"/>
      <c r="I1" s="253"/>
      <c r="J1" s="253"/>
      <c r="K1" s="253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50.2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31.5" customHeight="1">
      <c r="A5" s="1">
        <v>1</v>
      </c>
      <c r="B5" s="10"/>
      <c r="C5" s="17" t="s">
        <v>118</v>
      </c>
      <c r="D5" s="4" t="s">
        <v>1323</v>
      </c>
      <c r="E5" s="5">
        <v>100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208"/>
    </row>
    <row r="6" spans="1:11" ht="60.75" customHeight="1">
      <c r="A6" s="1">
        <v>2</v>
      </c>
      <c r="B6" s="10"/>
      <c r="C6" s="17" t="s">
        <v>1322</v>
      </c>
      <c r="D6" s="4" t="s">
        <v>1463</v>
      </c>
      <c r="E6" s="5">
        <v>2500</v>
      </c>
      <c r="F6" s="6"/>
      <c r="G6" s="6">
        <f>E6*F6</f>
        <v>0</v>
      </c>
      <c r="H6" s="251"/>
      <c r="I6" s="6">
        <f>F6+(F6*H6)</f>
        <v>0</v>
      </c>
      <c r="J6" s="6">
        <f>G6+(G6*H6)</f>
        <v>0</v>
      </c>
      <c r="K6" s="208"/>
    </row>
    <row r="7" spans="1:11" ht="30.75" customHeight="1">
      <c r="A7" s="1">
        <v>3</v>
      </c>
      <c r="B7" s="10"/>
      <c r="C7" s="17" t="s">
        <v>1324</v>
      </c>
      <c r="D7" s="4" t="s">
        <v>1325</v>
      </c>
      <c r="E7" s="5">
        <v>500</v>
      </c>
      <c r="F7" s="6"/>
      <c r="G7" s="6">
        <f>E7*F7</f>
        <v>0</v>
      </c>
      <c r="H7" s="251"/>
      <c r="I7" s="6">
        <f>F7+(F7*H7)</f>
        <v>0</v>
      </c>
      <c r="J7" s="6">
        <f>G7+(G7*H7)</f>
        <v>0</v>
      </c>
      <c r="K7" s="208"/>
    </row>
    <row r="8" spans="1:11" ht="37.5" customHeight="1">
      <c r="A8" s="1">
        <v>4</v>
      </c>
      <c r="B8" s="10"/>
      <c r="C8" s="17" t="s">
        <v>1321</v>
      </c>
      <c r="D8" s="4" t="s">
        <v>1325</v>
      </c>
      <c r="E8" s="5">
        <v>400</v>
      </c>
      <c r="F8" s="6"/>
      <c r="G8" s="6">
        <f>E8*F8</f>
        <v>0</v>
      </c>
      <c r="H8" s="251"/>
      <c r="I8" s="6">
        <f>F8+(F8*H8)</f>
        <v>0</v>
      </c>
      <c r="J8" s="6">
        <f>G8+(G8*H8)</f>
        <v>0</v>
      </c>
      <c r="K8" s="208"/>
    </row>
    <row r="9" spans="1:11" ht="29.25" customHeight="1">
      <c r="A9" s="1">
        <v>5</v>
      </c>
      <c r="B9" s="10"/>
      <c r="C9" s="17" t="s">
        <v>1326</v>
      </c>
      <c r="D9" s="4" t="s">
        <v>1463</v>
      </c>
      <c r="E9" s="5">
        <v>2600</v>
      </c>
      <c r="F9" s="6"/>
      <c r="G9" s="6">
        <f>E9*F9</f>
        <v>0</v>
      </c>
      <c r="H9" s="251"/>
      <c r="I9" s="6">
        <f>F9+(F9*H9)</f>
        <v>0</v>
      </c>
      <c r="J9" s="6">
        <f>G9+(G9*H9)</f>
        <v>0</v>
      </c>
      <c r="K9" s="208"/>
    </row>
    <row r="10" spans="1:10" ht="15.75">
      <c r="A10" s="68"/>
      <c r="B10" s="69" t="s">
        <v>749</v>
      </c>
      <c r="C10" s="68"/>
      <c r="G10" s="199">
        <f>SUM(G5:G9)</f>
        <v>0</v>
      </c>
      <c r="H10" s="201"/>
      <c r="I10" s="201"/>
      <c r="J10" s="238">
        <f>SUM(J5:J9)</f>
        <v>0</v>
      </c>
    </row>
  </sheetData>
  <sheetProtection/>
  <printOptions horizontalCentered="1"/>
  <pageMargins left="0" right="0" top="1.5748031496062993" bottom="0.984251968503937" header="0.7874015748031497" footer="0.7086614173228347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25 - Leki okulistyczne&amp;RKielce,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K1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35.375" style="0" customWidth="1"/>
    <col min="4" max="4" width="4.75390625" style="0" bestFit="1" customWidth="1"/>
    <col min="5" max="5" width="4.875" style="136" bestFit="1" customWidth="1"/>
    <col min="6" max="6" width="8.375" style="136" bestFit="1" customWidth="1"/>
    <col min="7" max="7" width="12.875" style="136" bestFit="1" customWidth="1"/>
    <col min="8" max="8" width="4.25390625" style="136" customWidth="1"/>
    <col min="9" max="9" width="9.125" style="136" bestFit="1" customWidth="1"/>
    <col min="10" max="10" width="12.75390625" style="136" bestFit="1" customWidth="1"/>
    <col min="11" max="11" width="14.25390625" style="136" bestFit="1" customWidth="1"/>
  </cols>
  <sheetData>
    <row r="1" spans="2:11" s="52" customFormat="1" ht="15">
      <c r="B1" s="52" t="s">
        <v>16</v>
      </c>
      <c r="C1" s="177"/>
      <c r="E1" s="253"/>
      <c r="F1" s="253"/>
      <c r="G1" s="253"/>
      <c r="H1" s="253"/>
      <c r="I1" s="253"/>
      <c r="J1" s="253"/>
      <c r="K1" s="253"/>
    </row>
    <row r="3" spans="1:11" ht="12.75">
      <c r="A3" s="42">
        <v>1</v>
      </c>
      <c r="B3" s="29">
        <v>3</v>
      </c>
      <c r="C3" s="29">
        <v>2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66" customHeight="1">
      <c r="A4" s="49" t="s">
        <v>496</v>
      </c>
      <c r="B4" s="46" t="s">
        <v>1330</v>
      </c>
      <c r="C4" s="46" t="s">
        <v>1331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33.75">
      <c r="A5" s="1">
        <v>1</v>
      </c>
      <c r="B5" s="11"/>
      <c r="C5" s="11" t="s">
        <v>370</v>
      </c>
      <c r="D5" s="4" t="s">
        <v>1024</v>
      </c>
      <c r="E5" s="5">
        <v>1000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s="8" customFormat="1" ht="40.5" customHeight="1">
      <c r="A6" s="1">
        <v>2</v>
      </c>
      <c r="B6" s="11"/>
      <c r="C6" s="11" t="s">
        <v>371</v>
      </c>
      <c r="D6" s="4" t="s">
        <v>1328</v>
      </c>
      <c r="E6" s="5">
        <v>4200</v>
      </c>
      <c r="F6" s="6"/>
      <c r="G6" s="6">
        <f>E6*F6</f>
        <v>0</v>
      </c>
      <c r="H6" s="251"/>
      <c r="I6" s="6">
        <f>F6+(F6*H6)</f>
        <v>0</v>
      </c>
      <c r="J6" s="6">
        <f>G6+(G6*H6)</f>
        <v>0</v>
      </c>
      <c r="K6" s="6"/>
    </row>
    <row r="7" spans="1:11" s="8" customFormat="1" ht="40.5" customHeight="1">
      <c r="A7" s="32">
        <v>3</v>
      </c>
      <c r="B7" s="86"/>
      <c r="C7" s="86" t="s">
        <v>744</v>
      </c>
      <c r="D7" s="4" t="s">
        <v>1463</v>
      </c>
      <c r="E7" s="5">
        <v>100</v>
      </c>
      <c r="F7" s="6"/>
      <c r="G7" s="6">
        <f>E7*F7</f>
        <v>0</v>
      </c>
      <c r="H7" s="166"/>
      <c r="I7" s="67">
        <f>F7+(F7*H7)</f>
        <v>0</v>
      </c>
      <c r="J7" s="6">
        <f>G7+(G7*H7)</f>
        <v>0</v>
      </c>
      <c r="K7" s="31"/>
    </row>
    <row r="8" spans="1:10" ht="15.75">
      <c r="A8" s="68"/>
      <c r="B8" s="69" t="s">
        <v>749</v>
      </c>
      <c r="C8" s="68"/>
      <c r="G8" s="199">
        <f>SUM(G5:G7)</f>
        <v>0</v>
      </c>
      <c r="H8" s="201"/>
      <c r="I8" s="201"/>
      <c r="J8" s="238">
        <f>SUM(J5:J7)</f>
        <v>0</v>
      </c>
    </row>
    <row r="9" ht="12.75">
      <c r="G9" s="253"/>
    </row>
    <row r="16" spans="1:2" ht="12.75">
      <c r="A16" s="130"/>
      <c r="B16" s="130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 
&amp;"Arial CE,Pogrubiony"EZ/ZP/3/2011&amp;C&amp;"Arial CE,Pogrubiony"&amp;12Pakiet nr 24 - Leki&amp;RKielce,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K22"/>
  <sheetViews>
    <sheetView workbookViewId="0" topLeftCell="A1">
      <selection activeCell="C1" sqref="C1"/>
    </sheetView>
  </sheetViews>
  <sheetFormatPr defaultColWidth="9.00390625" defaultRowHeight="12.75"/>
  <cols>
    <col min="1" max="1" width="5.00390625" style="0" bestFit="1" customWidth="1"/>
    <col min="2" max="2" width="35.00390625" style="0" customWidth="1"/>
    <col min="3" max="3" width="34.125" style="0" customWidth="1"/>
    <col min="4" max="4" width="4.875" style="0" bestFit="1" customWidth="1"/>
    <col min="5" max="5" width="4.875" style="136" bestFit="1" customWidth="1"/>
    <col min="6" max="6" width="8.00390625" style="136" bestFit="1" customWidth="1"/>
    <col min="7" max="7" width="10.75390625" style="136" customWidth="1"/>
    <col min="8" max="8" width="4.375" style="136" customWidth="1"/>
    <col min="9" max="9" width="7.625" style="136" bestFit="1" customWidth="1"/>
    <col min="10" max="10" width="11.875" style="136" customWidth="1"/>
    <col min="11" max="11" width="10.25390625" style="136" customWidth="1"/>
  </cols>
  <sheetData>
    <row r="1" spans="2:11" s="52" customFormat="1" ht="15">
      <c r="B1" s="56" t="s">
        <v>1009</v>
      </c>
      <c r="C1" s="177"/>
      <c r="E1" s="253"/>
      <c r="F1" s="253"/>
      <c r="G1" s="253"/>
      <c r="H1" s="253"/>
      <c r="I1" s="253"/>
      <c r="J1" s="253"/>
      <c r="K1" s="253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56.2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25">
        <v>1</v>
      </c>
      <c r="B5" s="3"/>
      <c r="C5" s="2" t="s">
        <v>111</v>
      </c>
      <c r="D5" s="4" t="s">
        <v>1463</v>
      </c>
      <c r="E5" s="5">
        <v>450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208"/>
    </row>
    <row r="6" spans="1:11" ht="22.5">
      <c r="A6" s="128">
        <v>2</v>
      </c>
      <c r="B6" s="86"/>
      <c r="C6" s="22" t="s">
        <v>681</v>
      </c>
      <c r="D6" s="4" t="s">
        <v>1463</v>
      </c>
      <c r="E6" s="5">
        <v>40</v>
      </c>
      <c r="F6" s="6"/>
      <c r="G6" s="6">
        <f aca="true" t="shared" si="0" ref="G6:G16">E6*F6</f>
        <v>0</v>
      </c>
      <c r="H6" s="251"/>
      <c r="I6" s="6">
        <f aca="true" t="shared" si="1" ref="I6:I16">F6+(F6*H6)</f>
        <v>0</v>
      </c>
      <c r="J6" s="6">
        <f aca="true" t="shared" si="2" ref="J6:J16">G6+(G6*H6)</f>
        <v>0</v>
      </c>
      <c r="K6" s="208"/>
    </row>
    <row r="7" spans="1:11" ht="22.5">
      <c r="A7" s="25">
        <v>3</v>
      </c>
      <c r="B7" s="34"/>
      <c r="C7" s="2" t="s">
        <v>112</v>
      </c>
      <c r="D7" s="4" t="s">
        <v>1463</v>
      </c>
      <c r="E7" s="5">
        <v>1650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208"/>
    </row>
    <row r="8" spans="1:11" ht="12.75">
      <c r="A8" s="25">
        <v>4</v>
      </c>
      <c r="B8" s="3"/>
      <c r="C8" s="2" t="s">
        <v>113</v>
      </c>
      <c r="D8" s="4" t="s">
        <v>1463</v>
      </c>
      <c r="E8" s="5">
        <v>220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208"/>
    </row>
    <row r="9" spans="1:11" ht="12.75">
      <c r="A9" s="128">
        <v>5</v>
      </c>
      <c r="B9" s="3"/>
      <c r="C9" s="2" t="s">
        <v>114</v>
      </c>
      <c r="D9" s="4" t="s">
        <v>1463</v>
      </c>
      <c r="E9" s="5">
        <v>600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208"/>
    </row>
    <row r="10" spans="1:11" ht="22.5">
      <c r="A10" s="25">
        <v>6</v>
      </c>
      <c r="B10" s="3"/>
      <c r="C10" s="2" t="s">
        <v>727</v>
      </c>
      <c r="D10" s="4" t="s">
        <v>1463</v>
      </c>
      <c r="E10" s="5">
        <v>50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208"/>
    </row>
    <row r="11" spans="1:11" ht="22.5">
      <c r="A11" s="25">
        <v>7</v>
      </c>
      <c r="B11" s="3"/>
      <c r="C11" s="2" t="s">
        <v>724</v>
      </c>
      <c r="D11" s="4" t="s">
        <v>1463</v>
      </c>
      <c r="E11" s="5">
        <v>200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208"/>
    </row>
    <row r="12" spans="1:11" ht="22.5">
      <c r="A12" s="128">
        <v>8</v>
      </c>
      <c r="B12" s="3"/>
      <c r="C12" s="2" t="s">
        <v>726</v>
      </c>
      <c r="D12" s="4" t="s">
        <v>1463</v>
      </c>
      <c r="E12" s="5">
        <v>50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208"/>
    </row>
    <row r="13" spans="1:11" ht="22.5">
      <c r="A13" s="25">
        <v>9</v>
      </c>
      <c r="B13" s="3"/>
      <c r="C13" s="2" t="s">
        <v>725</v>
      </c>
      <c r="D13" s="4" t="s">
        <v>1463</v>
      </c>
      <c r="E13" s="5">
        <v>100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208"/>
    </row>
    <row r="14" spans="1:11" ht="12.75">
      <c r="A14" s="25">
        <v>10</v>
      </c>
      <c r="B14" s="34"/>
      <c r="C14" s="2" t="s">
        <v>115</v>
      </c>
      <c r="D14" s="4" t="s">
        <v>1463</v>
      </c>
      <c r="E14" s="5">
        <v>250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208"/>
    </row>
    <row r="15" spans="1:11" ht="22.5">
      <c r="A15" s="128">
        <v>11</v>
      </c>
      <c r="B15" s="3"/>
      <c r="C15" s="2" t="s">
        <v>524</v>
      </c>
      <c r="D15" s="4" t="s">
        <v>1463</v>
      </c>
      <c r="E15" s="5">
        <v>650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208"/>
    </row>
    <row r="16" spans="1:11" ht="22.5">
      <c r="A16" s="25">
        <v>12</v>
      </c>
      <c r="B16" s="34"/>
      <c r="C16" s="2" t="s">
        <v>683</v>
      </c>
      <c r="D16" s="4" t="s">
        <v>1463</v>
      </c>
      <c r="E16" s="5">
        <v>35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208"/>
    </row>
    <row r="17" spans="1:10" ht="15.75">
      <c r="A17" s="68"/>
      <c r="B17" s="69" t="s">
        <v>749</v>
      </c>
      <c r="C17" s="68"/>
      <c r="G17" s="199">
        <f>SUM(G5:G16)</f>
        <v>0</v>
      </c>
      <c r="H17" s="201"/>
      <c r="I17" s="201"/>
      <c r="J17" s="238">
        <f>SUM(J5:J16)</f>
        <v>0</v>
      </c>
    </row>
    <row r="20" ht="12.75">
      <c r="B20" s="184" t="s">
        <v>4</v>
      </c>
    </row>
    <row r="21" ht="12.75">
      <c r="B21" s="185" t="s">
        <v>5</v>
      </c>
    </row>
    <row r="22" ht="12.75">
      <c r="B22" s="185" t="s">
        <v>6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23 - Leki&amp;RKielce, dn. 2011-01-20</oddHeader>
    <oddFooter>&amp;LOpracował: 
Elżbieta Kałużna-Cebula - kierownik apteki
Katarzyna Wareliś - ref. ds. ekonomicznych&amp;Cstrona &amp;P z &amp;N&amp;RZatwierdził: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00390625" style="0" bestFit="1" customWidth="1"/>
    <col min="2" max="2" width="28.25390625" style="0" bestFit="1" customWidth="1"/>
    <col min="3" max="3" width="28.75390625" style="0" bestFit="1" customWidth="1"/>
    <col min="4" max="4" width="4.75390625" style="0" bestFit="1" customWidth="1"/>
    <col min="5" max="5" width="5.125" style="209" bestFit="1" customWidth="1"/>
    <col min="6" max="6" width="10.625" style="209" bestFit="1" customWidth="1"/>
    <col min="7" max="7" width="13.375" style="209" bestFit="1" customWidth="1"/>
    <col min="8" max="8" width="6.00390625" style="209" bestFit="1" customWidth="1"/>
    <col min="9" max="9" width="10.625" style="209" bestFit="1" customWidth="1"/>
    <col min="10" max="10" width="13.375" style="209" bestFit="1" customWidth="1"/>
    <col min="11" max="11" width="10.375" style="209" hidden="1" customWidth="1"/>
  </cols>
  <sheetData>
    <row r="1" spans="1:11" s="48" customFormat="1" ht="18">
      <c r="A1" s="113"/>
      <c r="B1" s="104"/>
      <c r="C1" s="104"/>
      <c r="E1" s="210"/>
      <c r="F1" s="210"/>
      <c r="G1" s="210"/>
      <c r="H1" s="210"/>
      <c r="I1" s="210"/>
      <c r="J1" s="210"/>
      <c r="K1" s="210"/>
    </row>
    <row r="2" spans="2:3" ht="12.75">
      <c r="B2" s="108"/>
      <c r="C2" s="108"/>
    </row>
    <row r="3" spans="2:3" ht="15">
      <c r="B3" s="218" t="s">
        <v>416</v>
      </c>
      <c r="C3" s="178"/>
    </row>
    <row r="4" spans="2:3" ht="12.75">
      <c r="B4" s="108"/>
      <c r="C4" s="108"/>
    </row>
    <row r="5" spans="1:11" ht="12.75">
      <c r="A5" s="42">
        <v>1</v>
      </c>
      <c r="B5" s="107">
        <v>2</v>
      </c>
      <c r="C5" s="107">
        <v>3</v>
      </c>
      <c r="D5" s="29">
        <v>4</v>
      </c>
      <c r="E5" s="214">
        <v>5</v>
      </c>
      <c r="F5" s="214">
        <v>6</v>
      </c>
      <c r="G5" s="214">
        <v>7</v>
      </c>
      <c r="H5" s="214">
        <v>8</v>
      </c>
      <c r="I5" s="214">
        <v>9</v>
      </c>
      <c r="J5" s="214">
        <v>10</v>
      </c>
      <c r="K5" s="214">
        <v>11</v>
      </c>
    </row>
    <row r="6" spans="1:11" s="51" customFormat="1" ht="42" customHeight="1">
      <c r="A6" s="49" t="s">
        <v>496</v>
      </c>
      <c r="B6" s="46" t="s">
        <v>1331</v>
      </c>
      <c r="C6" s="46" t="s">
        <v>1330</v>
      </c>
      <c r="D6" s="50" t="s">
        <v>1417</v>
      </c>
      <c r="E6" s="211" t="s">
        <v>1418</v>
      </c>
      <c r="F6" s="211" t="s">
        <v>1419</v>
      </c>
      <c r="G6" s="211" t="s">
        <v>1020</v>
      </c>
      <c r="H6" s="211" t="s">
        <v>1420</v>
      </c>
      <c r="I6" s="211" t="s">
        <v>1021</v>
      </c>
      <c r="J6" s="211" t="s">
        <v>1022</v>
      </c>
      <c r="K6" s="211" t="s">
        <v>1023</v>
      </c>
    </row>
    <row r="7" spans="1:11" s="78" customFormat="1" ht="60" customHeight="1">
      <c r="A7" s="45">
        <v>1</v>
      </c>
      <c r="B7" s="10"/>
      <c r="C7" s="10" t="s">
        <v>417</v>
      </c>
      <c r="D7" s="13" t="s">
        <v>634</v>
      </c>
      <c r="E7" s="219">
        <v>10000</v>
      </c>
      <c r="F7" s="301"/>
      <c r="G7" s="301">
        <f>F7*E7</f>
        <v>0</v>
      </c>
      <c r="H7" s="302"/>
      <c r="I7" s="301">
        <f>F7+(F7*H7)</f>
        <v>0</v>
      </c>
      <c r="J7" s="301">
        <f>G7+(G7*H7)</f>
        <v>0</v>
      </c>
      <c r="K7" s="301"/>
    </row>
    <row r="8" spans="1:11" s="78" customFormat="1" ht="61.5" customHeight="1">
      <c r="A8" s="45">
        <v>2</v>
      </c>
      <c r="B8" s="10"/>
      <c r="C8" s="10" t="s">
        <v>418</v>
      </c>
      <c r="D8" s="13" t="s">
        <v>634</v>
      </c>
      <c r="E8" s="219">
        <v>10000</v>
      </c>
      <c r="F8" s="301"/>
      <c r="G8" s="301">
        <f>F8*E8</f>
        <v>0</v>
      </c>
      <c r="H8" s="302"/>
      <c r="I8" s="301">
        <f>F8+(F8*H8)</f>
        <v>0</v>
      </c>
      <c r="J8" s="301">
        <f>G8+(G8*H8)</f>
        <v>0</v>
      </c>
      <c r="K8" s="301"/>
    </row>
    <row r="9" spans="2:10" ht="12.75">
      <c r="B9" s="56" t="s">
        <v>749</v>
      </c>
      <c r="G9" s="199">
        <f>SUM(G7:G8)</f>
        <v>0</v>
      </c>
      <c r="H9" s="201"/>
      <c r="I9" s="201"/>
      <c r="J9" s="238">
        <f>SUM(J7:J8)</f>
        <v>0</v>
      </c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Header>&amp;LWojewódzki Szpital Zespolony
ul. Grunwaldzka 45
25-736 Kielce
&amp;"Arial CE,Pogrubiony"EZ/ZP/3/2011&amp;"Arial CE,Standardowy" &amp;C&amp;"Arial CE,Pogrubiony"Pakiet nr 40 - Żel znieczulający i odkażający&amp;RKielce, dn. 2011-01-20</oddHeader>
    <oddFooter>&amp;LOpracował: Elżbieta Kałużna-Cebula - kierownik apteki
Katarzyna Wareliś - ref. ds. ekonomicznych&amp;Cstrona &amp;P z &amp;N&amp;RZatwierdził: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K1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00390625" style="0" bestFit="1" customWidth="1"/>
    <col min="2" max="2" width="30.00390625" style="0" customWidth="1"/>
    <col min="3" max="3" width="39.125" style="0" customWidth="1"/>
    <col min="4" max="4" width="4.75390625" style="0" bestFit="1" customWidth="1"/>
    <col min="5" max="5" width="5.125" style="136" bestFit="1" customWidth="1"/>
    <col min="6" max="6" width="9.375" style="136" bestFit="1" customWidth="1"/>
    <col min="7" max="7" width="15.125" style="136" customWidth="1"/>
    <col min="8" max="8" width="4.25390625" style="136" customWidth="1"/>
    <col min="9" max="9" width="8.875" style="136" customWidth="1"/>
    <col min="10" max="10" width="12.25390625" style="136" bestFit="1" customWidth="1"/>
    <col min="11" max="11" width="11.375" style="136" customWidth="1"/>
  </cols>
  <sheetData>
    <row r="1" spans="2:11" s="52" customFormat="1" ht="15">
      <c r="B1" s="52" t="s">
        <v>15</v>
      </c>
      <c r="C1" s="177"/>
      <c r="E1" s="253"/>
      <c r="F1" s="253"/>
      <c r="G1" s="253"/>
      <c r="H1" s="253"/>
      <c r="I1" s="253"/>
      <c r="J1" s="253"/>
      <c r="K1" s="253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4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s="51" customFormat="1" ht="12.75">
      <c r="A5" s="73">
        <v>1</v>
      </c>
      <c r="B5" s="79"/>
      <c r="C5" s="79" t="s">
        <v>428</v>
      </c>
      <c r="D5" s="4" t="s">
        <v>1416</v>
      </c>
      <c r="E5" s="280">
        <v>200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197"/>
    </row>
    <row r="6" spans="1:11" s="51" customFormat="1" ht="12.75">
      <c r="A6" s="73">
        <v>2</v>
      </c>
      <c r="B6" s="79"/>
      <c r="C6" s="79" t="s">
        <v>429</v>
      </c>
      <c r="D6" s="72" t="s">
        <v>1463</v>
      </c>
      <c r="E6" s="280">
        <v>20</v>
      </c>
      <c r="F6" s="6"/>
      <c r="G6" s="6">
        <f>E6*F6</f>
        <v>0</v>
      </c>
      <c r="H6" s="251"/>
      <c r="I6" s="6">
        <f>F6+(F6*H6)</f>
        <v>0</v>
      </c>
      <c r="J6" s="6">
        <f>G6+(G6*H6)</f>
        <v>0</v>
      </c>
      <c r="K6" s="197"/>
    </row>
    <row r="7" spans="1:11" s="51" customFormat="1" ht="12.75">
      <c r="A7" s="73">
        <v>3</v>
      </c>
      <c r="B7" s="79"/>
      <c r="C7" s="79" t="s">
        <v>430</v>
      </c>
      <c r="D7" s="72" t="s">
        <v>1463</v>
      </c>
      <c r="E7" s="280">
        <v>20</v>
      </c>
      <c r="F7" s="6"/>
      <c r="G7" s="6">
        <f>E7*F7</f>
        <v>0</v>
      </c>
      <c r="H7" s="251"/>
      <c r="I7" s="6">
        <f>F7+(F7*H7)</f>
        <v>0</v>
      </c>
      <c r="J7" s="6">
        <f>G7+(G7*H7)</f>
        <v>0</v>
      </c>
      <c r="K7" s="197"/>
    </row>
    <row r="8" spans="1:11" s="8" customFormat="1" ht="22.5">
      <c r="A8" s="73">
        <v>4</v>
      </c>
      <c r="B8" s="79"/>
      <c r="C8" s="79" t="s">
        <v>522</v>
      </c>
      <c r="D8" s="4" t="s">
        <v>1416</v>
      </c>
      <c r="E8" s="5">
        <v>200</v>
      </c>
      <c r="F8" s="6"/>
      <c r="G8" s="6">
        <f>E8*F8</f>
        <v>0</v>
      </c>
      <c r="H8" s="251"/>
      <c r="I8" s="6">
        <f>F8+(F8*H8)</f>
        <v>0</v>
      </c>
      <c r="J8" s="6">
        <f>G8+(G8*H8)</f>
        <v>0</v>
      </c>
      <c r="K8" s="207"/>
    </row>
    <row r="9" spans="1:11" s="8" customFormat="1" ht="22.5">
      <c r="A9" s="1">
        <v>5</v>
      </c>
      <c r="B9" s="2"/>
      <c r="C9" s="2" t="s">
        <v>523</v>
      </c>
      <c r="D9" s="72" t="s">
        <v>1416</v>
      </c>
      <c r="E9" s="5">
        <v>2500</v>
      </c>
      <c r="F9" s="6"/>
      <c r="G9" s="6">
        <f>E9*F9</f>
        <v>0</v>
      </c>
      <c r="H9" s="251"/>
      <c r="I9" s="6">
        <f>F9+(F9*H9)</f>
        <v>0</v>
      </c>
      <c r="J9" s="6">
        <f>G9+(G9*H9)</f>
        <v>0</v>
      </c>
      <c r="K9" s="207"/>
    </row>
    <row r="10" spans="1:10" ht="15.75">
      <c r="A10" s="68"/>
      <c r="B10" s="69" t="s">
        <v>749</v>
      </c>
      <c r="C10" s="68"/>
      <c r="G10" s="199">
        <f>SUM(G5:G9)</f>
        <v>0</v>
      </c>
      <c r="H10" s="201"/>
      <c r="I10" s="201"/>
      <c r="J10" s="238">
        <f>SUM(J5:J9)</f>
        <v>0</v>
      </c>
    </row>
    <row r="11" spans="1:3" ht="12.75">
      <c r="A11" s="68"/>
      <c r="B11" s="68"/>
      <c r="C11" s="68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22 - Teicoplaninum&amp;RKielce,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</sheetPr>
  <dimension ref="A1:L47"/>
  <sheetViews>
    <sheetView zoomScalePageLayoutView="0" workbookViewId="0" topLeftCell="A1">
      <selection activeCell="F1" sqref="F1:K16384"/>
    </sheetView>
  </sheetViews>
  <sheetFormatPr defaultColWidth="9.00390625" defaultRowHeight="12.75"/>
  <cols>
    <col min="1" max="1" width="6.00390625" style="0" customWidth="1"/>
    <col min="2" max="2" width="27.25390625" style="108" customWidth="1"/>
    <col min="3" max="3" width="33.625" style="108" customWidth="1"/>
    <col min="4" max="4" width="5.125" style="0" bestFit="1" customWidth="1"/>
    <col min="5" max="5" width="5.75390625" style="136" bestFit="1" customWidth="1"/>
    <col min="6" max="6" width="9.75390625" style="136" customWidth="1"/>
    <col min="7" max="7" width="12.875" style="136" bestFit="1" customWidth="1"/>
    <col min="8" max="8" width="4.25390625" style="136" customWidth="1"/>
    <col min="9" max="9" width="9.125" style="136" bestFit="1" customWidth="1"/>
    <col min="10" max="10" width="12.75390625" style="136" bestFit="1" customWidth="1"/>
    <col min="11" max="11" width="11.00390625" style="136" customWidth="1"/>
    <col min="12" max="12" width="9.125" style="136" customWidth="1"/>
  </cols>
  <sheetData>
    <row r="1" spans="2:12" s="52" customFormat="1" ht="15">
      <c r="B1" s="105" t="s">
        <v>13</v>
      </c>
      <c r="C1" s="177"/>
      <c r="E1" s="253"/>
      <c r="F1" s="253"/>
      <c r="G1" s="253"/>
      <c r="H1" s="253"/>
      <c r="I1" s="253"/>
      <c r="J1" s="253"/>
      <c r="K1" s="253"/>
      <c r="L1" s="253"/>
    </row>
    <row r="3" spans="1:11" ht="12.75">
      <c r="A3" s="42">
        <v>1</v>
      </c>
      <c r="B3" s="107">
        <v>2</v>
      </c>
      <c r="C3" s="107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2" s="51" customFormat="1" ht="5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  <c r="L4" s="206"/>
    </row>
    <row r="5" spans="1:12" s="8" customFormat="1" ht="22.5">
      <c r="A5" s="1">
        <v>1</v>
      </c>
      <c r="B5" s="11"/>
      <c r="C5" s="11" t="s">
        <v>99</v>
      </c>
      <c r="D5" s="4" t="s">
        <v>1463</v>
      </c>
      <c r="E5" s="5">
        <v>25</v>
      </c>
      <c r="F5" s="6"/>
      <c r="G5" s="6">
        <f aca="true" t="shared" si="0" ref="G5:G40">E5*F5</f>
        <v>0</v>
      </c>
      <c r="H5" s="7"/>
      <c r="I5" s="6">
        <f aca="true" t="shared" si="1" ref="I5:I14">F5+(F5*H5)</f>
        <v>0</v>
      </c>
      <c r="J5" s="6">
        <f aca="true" t="shared" si="2" ref="J5:J14">G5+(G5*H5)</f>
        <v>0</v>
      </c>
      <c r="K5" s="207"/>
      <c r="L5" s="201"/>
    </row>
    <row r="6" spans="1:11" ht="22.5">
      <c r="A6" s="1">
        <v>2</v>
      </c>
      <c r="B6" s="11"/>
      <c r="C6" s="11" t="s">
        <v>1409</v>
      </c>
      <c r="D6" s="4" t="s">
        <v>1024</v>
      </c>
      <c r="E6" s="5">
        <v>15000</v>
      </c>
      <c r="F6" s="6"/>
      <c r="G6" s="6">
        <f t="shared" si="0"/>
        <v>0</v>
      </c>
      <c r="H6" s="7"/>
      <c r="I6" s="6">
        <f t="shared" si="1"/>
        <v>0</v>
      </c>
      <c r="J6" s="6">
        <f t="shared" si="2"/>
        <v>0</v>
      </c>
      <c r="K6" s="208"/>
    </row>
    <row r="7" spans="1:11" ht="22.5">
      <c r="A7" s="1">
        <v>3</v>
      </c>
      <c r="B7" s="11"/>
      <c r="C7" s="11" t="s">
        <v>100</v>
      </c>
      <c r="D7" s="4" t="s">
        <v>1463</v>
      </c>
      <c r="E7" s="5">
        <v>1300</v>
      </c>
      <c r="F7" s="6"/>
      <c r="G7" s="6">
        <f t="shared" si="0"/>
        <v>0</v>
      </c>
      <c r="H7" s="7"/>
      <c r="I7" s="6">
        <f t="shared" si="1"/>
        <v>0</v>
      </c>
      <c r="J7" s="6">
        <f t="shared" si="2"/>
        <v>0</v>
      </c>
      <c r="K7" s="208"/>
    </row>
    <row r="8" spans="1:11" ht="22.5">
      <c r="A8" s="1">
        <v>4</v>
      </c>
      <c r="B8" s="11"/>
      <c r="C8" s="11" t="s">
        <v>101</v>
      </c>
      <c r="D8" s="4" t="s">
        <v>1463</v>
      </c>
      <c r="E8" s="5">
        <v>800</v>
      </c>
      <c r="F8" s="6"/>
      <c r="G8" s="6">
        <f t="shared" si="0"/>
        <v>0</v>
      </c>
      <c r="H8" s="7"/>
      <c r="I8" s="6">
        <f t="shared" si="1"/>
        <v>0</v>
      </c>
      <c r="J8" s="6">
        <f t="shared" si="2"/>
        <v>0</v>
      </c>
      <c r="K8" s="208"/>
    </row>
    <row r="9" spans="1:11" ht="12.75">
      <c r="A9" s="1">
        <v>5</v>
      </c>
      <c r="B9" s="10"/>
      <c r="C9" s="17" t="s">
        <v>102</v>
      </c>
      <c r="D9" s="12" t="s">
        <v>1416</v>
      </c>
      <c r="E9" s="5">
        <v>300</v>
      </c>
      <c r="F9" s="6"/>
      <c r="G9" s="6">
        <f t="shared" si="0"/>
        <v>0</v>
      </c>
      <c r="H9" s="7"/>
      <c r="I9" s="6">
        <f t="shared" si="1"/>
        <v>0</v>
      </c>
      <c r="J9" s="6">
        <f t="shared" si="2"/>
        <v>0</v>
      </c>
      <c r="K9" s="208"/>
    </row>
    <row r="10" spans="1:11" ht="22.5">
      <c r="A10" s="1">
        <v>6</v>
      </c>
      <c r="B10" s="11"/>
      <c r="C10" s="11" t="s">
        <v>103</v>
      </c>
      <c r="D10" s="4" t="s">
        <v>1024</v>
      </c>
      <c r="E10" s="5">
        <v>15000</v>
      </c>
      <c r="F10" s="6"/>
      <c r="G10" s="6">
        <f t="shared" si="0"/>
        <v>0</v>
      </c>
      <c r="H10" s="7"/>
      <c r="I10" s="6">
        <f t="shared" si="1"/>
        <v>0</v>
      </c>
      <c r="J10" s="6">
        <f t="shared" si="2"/>
        <v>0</v>
      </c>
      <c r="K10" s="208"/>
    </row>
    <row r="11" spans="1:11" ht="12.75">
      <c r="A11" s="1">
        <v>7</v>
      </c>
      <c r="B11" s="31"/>
      <c r="C11" s="31" t="s">
        <v>104</v>
      </c>
      <c r="D11" s="4" t="s">
        <v>1463</v>
      </c>
      <c r="E11" s="5">
        <v>10</v>
      </c>
      <c r="F11" s="6"/>
      <c r="G11" s="6">
        <f t="shared" si="0"/>
        <v>0</v>
      </c>
      <c r="H11" s="7"/>
      <c r="I11" s="6">
        <f t="shared" si="1"/>
        <v>0</v>
      </c>
      <c r="J11" s="6">
        <f t="shared" si="2"/>
        <v>0</v>
      </c>
      <c r="K11" s="31"/>
    </row>
    <row r="12" spans="1:11" ht="12.75">
      <c r="A12" s="1">
        <v>8</v>
      </c>
      <c r="B12" s="11"/>
      <c r="C12" s="11" t="s">
        <v>105</v>
      </c>
      <c r="D12" s="4" t="s">
        <v>1463</v>
      </c>
      <c r="E12" s="5">
        <v>180</v>
      </c>
      <c r="F12" s="6"/>
      <c r="G12" s="6">
        <f t="shared" si="0"/>
        <v>0</v>
      </c>
      <c r="H12" s="7"/>
      <c r="I12" s="6">
        <f t="shared" si="1"/>
        <v>0</v>
      </c>
      <c r="J12" s="6">
        <f t="shared" si="2"/>
        <v>0</v>
      </c>
      <c r="K12" s="208"/>
    </row>
    <row r="13" spans="1:11" ht="78.75">
      <c r="A13" s="1">
        <v>9</v>
      </c>
      <c r="B13" s="11"/>
      <c r="C13" s="31" t="s">
        <v>794</v>
      </c>
      <c r="D13" s="4" t="s">
        <v>1413</v>
      </c>
      <c r="E13" s="5">
        <v>50000</v>
      </c>
      <c r="F13" s="6"/>
      <c r="G13" s="6">
        <f t="shared" si="0"/>
        <v>0</v>
      </c>
      <c r="H13" s="7"/>
      <c r="I13" s="6">
        <f t="shared" si="1"/>
        <v>0</v>
      </c>
      <c r="J13" s="6">
        <f t="shared" si="2"/>
        <v>0</v>
      </c>
      <c r="K13" s="208"/>
    </row>
    <row r="14" spans="1:11" ht="90">
      <c r="A14" s="1">
        <v>10</v>
      </c>
      <c r="B14" s="14"/>
      <c r="C14" s="31" t="s">
        <v>14</v>
      </c>
      <c r="D14" s="4" t="s">
        <v>1413</v>
      </c>
      <c r="E14" s="26">
        <v>5040</v>
      </c>
      <c r="F14" s="41"/>
      <c r="G14" s="6">
        <f t="shared" si="0"/>
        <v>0</v>
      </c>
      <c r="H14" s="7"/>
      <c r="I14" s="6">
        <f t="shared" si="1"/>
        <v>0</v>
      </c>
      <c r="J14" s="6">
        <f t="shared" si="2"/>
        <v>0</v>
      </c>
      <c r="K14" s="207"/>
    </row>
    <row r="15" spans="1:11" ht="12.75">
      <c r="A15" s="1">
        <v>11</v>
      </c>
      <c r="B15" s="193"/>
      <c r="C15" s="195" t="s">
        <v>401</v>
      </c>
      <c r="D15" s="89" t="s">
        <v>1463</v>
      </c>
      <c r="E15" s="281">
        <v>20</v>
      </c>
      <c r="F15" s="282"/>
      <c r="G15" s="6">
        <f t="shared" si="0"/>
        <v>0</v>
      </c>
      <c r="H15" s="7"/>
      <c r="I15" s="67"/>
      <c r="J15" s="6"/>
      <c r="K15" s="193"/>
    </row>
    <row r="16" spans="1:11" ht="22.5">
      <c r="A16" s="1">
        <v>12</v>
      </c>
      <c r="B16" s="194"/>
      <c r="C16" s="194" t="s">
        <v>795</v>
      </c>
      <c r="D16" s="89" t="s">
        <v>1024</v>
      </c>
      <c r="E16" s="281">
        <v>22000</v>
      </c>
      <c r="F16" s="282"/>
      <c r="G16" s="6">
        <f t="shared" si="0"/>
        <v>0</v>
      </c>
      <c r="H16" s="7"/>
      <c r="I16" s="6">
        <f aca="true" t="shared" si="3" ref="I16:I40">F16+(F16*H16)</f>
        <v>0</v>
      </c>
      <c r="J16" s="6">
        <f aca="true" t="shared" si="4" ref="J16:J40">G16+(G16*H16)</f>
        <v>0</v>
      </c>
      <c r="K16" s="283"/>
    </row>
    <row r="17" spans="1:11" ht="82.5" customHeight="1">
      <c r="A17" s="1">
        <v>13</v>
      </c>
      <c r="B17" s="11"/>
      <c r="C17" s="11" t="s">
        <v>106</v>
      </c>
      <c r="D17" s="4" t="s">
        <v>1463</v>
      </c>
      <c r="E17" s="5">
        <v>3200</v>
      </c>
      <c r="F17" s="6"/>
      <c r="G17" s="6">
        <f t="shared" si="0"/>
        <v>0</v>
      </c>
      <c r="H17" s="7"/>
      <c r="I17" s="6">
        <f t="shared" si="3"/>
        <v>0</v>
      </c>
      <c r="J17" s="6">
        <f t="shared" si="4"/>
        <v>0</v>
      </c>
      <c r="K17" s="208"/>
    </row>
    <row r="18" spans="1:11" ht="22.5">
      <c r="A18" s="1">
        <v>14</v>
      </c>
      <c r="B18" s="11"/>
      <c r="C18" s="11" t="s">
        <v>796</v>
      </c>
      <c r="D18" s="4" t="s">
        <v>750</v>
      </c>
      <c r="E18" s="5">
        <v>1800</v>
      </c>
      <c r="F18" s="6"/>
      <c r="G18" s="6">
        <f t="shared" si="0"/>
        <v>0</v>
      </c>
      <c r="H18" s="7"/>
      <c r="I18" s="6">
        <f t="shared" si="3"/>
        <v>0</v>
      </c>
      <c r="J18" s="6">
        <f t="shared" si="4"/>
        <v>0</v>
      </c>
      <c r="K18" s="208"/>
    </row>
    <row r="19" spans="1:11" ht="22.5">
      <c r="A19" s="1">
        <v>15</v>
      </c>
      <c r="B19" s="11"/>
      <c r="C19" s="11" t="s">
        <v>797</v>
      </c>
      <c r="D19" s="4" t="s">
        <v>750</v>
      </c>
      <c r="E19" s="5">
        <v>5600</v>
      </c>
      <c r="F19" s="6"/>
      <c r="G19" s="6">
        <f t="shared" si="0"/>
        <v>0</v>
      </c>
      <c r="H19" s="7"/>
      <c r="I19" s="6">
        <f t="shared" si="3"/>
        <v>0</v>
      </c>
      <c r="J19" s="6">
        <f t="shared" si="4"/>
        <v>0</v>
      </c>
      <c r="K19" s="208"/>
    </row>
    <row r="20" spans="1:11" ht="22.5">
      <c r="A20" s="1">
        <v>16</v>
      </c>
      <c r="B20" s="11"/>
      <c r="C20" s="11" t="s">
        <v>798</v>
      </c>
      <c r="D20" s="4" t="s">
        <v>1416</v>
      </c>
      <c r="E20" s="5">
        <v>300</v>
      </c>
      <c r="F20" s="6"/>
      <c r="G20" s="6">
        <f t="shared" si="0"/>
        <v>0</v>
      </c>
      <c r="H20" s="7"/>
      <c r="I20" s="6">
        <f t="shared" si="3"/>
        <v>0</v>
      </c>
      <c r="J20" s="6">
        <f t="shared" si="4"/>
        <v>0</v>
      </c>
      <c r="K20" s="208"/>
    </row>
    <row r="21" spans="1:11" ht="22.5">
      <c r="A21" s="1">
        <v>17</v>
      </c>
      <c r="B21" s="11"/>
      <c r="C21" s="11" t="s">
        <v>799</v>
      </c>
      <c r="D21" s="4" t="s">
        <v>750</v>
      </c>
      <c r="E21" s="5">
        <v>46000</v>
      </c>
      <c r="F21" s="6"/>
      <c r="G21" s="6">
        <f t="shared" si="0"/>
        <v>0</v>
      </c>
      <c r="H21" s="7"/>
      <c r="I21" s="6">
        <f t="shared" si="3"/>
        <v>0</v>
      </c>
      <c r="J21" s="6">
        <f t="shared" si="4"/>
        <v>0</v>
      </c>
      <c r="K21" s="208"/>
    </row>
    <row r="22" spans="1:11" ht="22.5">
      <c r="A22" s="1">
        <v>18</v>
      </c>
      <c r="B22" s="11"/>
      <c r="C22" s="11" t="s">
        <v>526</v>
      </c>
      <c r="D22" s="4" t="s">
        <v>750</v>
      </c>
      <c r="E22" s="5">
        <v>40000</v>
      </c>
      <c r="F22" s="6"/>
      <c r="G22" s="6">
        <f t="shared" si="0"/>
        <v>0</v>
      </c>
      <c r="H22" s="7"/>
      <c r="I22" s="6">
        <f t="shared" si="3"/>
        <v>0</v>
      </c>
      <c r="J22" s="6">
        <f t="shared" si="4"/>
        <v>0</v>
      </c>
      <c r="K22" s="208"/>
    </row>
    <row r="23" spans="1:11" ht="22.5">
      <c r="A23" s="1">
        <v>19</v>
      </c>
      <c r="B23" s="11"/>
      <c r="C23" s="11" t="s">
        <v>525</v>
      </c>
      <c r="D23" s="4" t="s">
        <v>750</v>
      </c>
      <c r="E23" s="5">
        <v>15000</v>
      </c>
      <c r="F23" s="6"/>
      <c r="G23" s="6">
        <f t="shared" si="0"/>
        <v>0</v>
      </c>
      <c r="H23" s="7"/>
      <c r="I23" s="6">
        <f t="shared" si="3"/>
        <v>0</v>
      </c>
      <c r="J23" s="6">
        <f t="shared" si="4"/>
        <v>0</v>
      </c>
      <c r="K23" s="208"/>
    </row>
    <row r="24" spans="1:11" ht="12.75">
      <c r="A24" s="1">
        <v>20</v>
      </c>
      <c r="B24" s="28"/>
      <c r="C24" s="15" t="s">
        <v>107</v>
      </c>
      <c r="D24" s="4" t="s">
        <v>1024</v>
      </c>
      <c r="E24" s="5">
        <v>450</v>
      </c>
      <c r="F24" s="6"/>
      <c r="G24" s="6">
        <f t="shared" si="0"/>
        <v>0</v>
      </c>
      <c r="H24" s="7"/>
      <c r="I24" s="6">
        <f t="shared" si="3"/>
        <v>0</v>
      </c>
      <c r="J24" s="6">
        <f t="shared" si="4"/>
        <v>0</v>
      </c>
      <c r="K24" s="208"/>
    </row>
    <row r="25" spans="1:11" ht="22.5">
      <c r="A25" s="1">
        <v>21</v>
      </c>
      <c r="B25" s="11"/>
      <c r="C25" s="11" t="s">
        <v>521</v>
      </c>
      <c r="D25" s="4" t="s">
        <v>1416</v>
      </c>
      <c r="E25" s="5">
        <v>2500</v>
      </c>
      <c r="F25" s="6"/>
      <c r="G25" s="6">
        <f t="shared" si="0"/>
        <v>0</v>
      </c>
      <c r="H25" s="7"/>
      <c r="I25" s="6">
        <f t="shared" si="3"/>
        <v>0</v>
      </c>
      <c r="J25" s="6">
        <f t="shared" si="4"/>
        <v>0</v>
      </c>
      <c r="K25" s="208"/>
    </row>
    <row r="26" spans="1:11" ht="12.75">
      <c r="A26" s="1">
        <v>22</v>
      </c>
      <c r="B26" s="28"/>
      <c r="C26" s="86" t="s">
        <v>686</v>
      </c>
      <c r="D26" s="32" t="s">
        <v>1463</v>
      </c>
      <c r="E26" s="5">
        <v>300</v>
      </c>
      <c r="F26" s="6"/>
      <c r="G26" s="6">
        <f t="shared" si="0"/>
        <v>0</v>
      </c>
      <c r="H26" s="7"/>
      <c r="I26" s="6">
        <f t="shared" si="3"/>
        <v>0</v>
      </c>
      <c r="J26" s="6">
        <f t="shared" si="4"/>
        <v>0</v>
      </c>
      <c r="K26" s="208"/>
    </row>
    <row r="27" spans="1:11" ht="12.75">
      <c r="A27" s="1">
        <v>23</v>
      </c>
      <c r="B27" s="28"/>
      <c r="C27" s="86" t="s">
        <v>685</v>
      </c>
      <c r="D27" s="32" t="s">
        <v>1463</v>
      </c>
      <c r="E27" s="5">
        <v>500</v>
      </c>
      <c r="F27" s="6"/>
      <c r="G27" s="6">
        <f t="shared" si="0"/>
        <v>0</v>
      </c>
      <c r="H27" s="7"/>
      <c r="I27" s="6">
        <f t="shared" si="3"/>
        <v>0</v>
      </c>
      <c r="J27" s="6">
        <f t="shared" si="4"/>
        <v>0</v>
      </c>
      <c r="K27" s="208"/>
    </row>
    <row r="28" spans="1:11" ht="12.75">
      <c r="A28" s="1">
        <v>24</v>
      </c>
      <c r="B28" s="28"/>
      <c r="C28" s="86" t="s">
        <v>582</v>
      </c>
      <c r="D28" s="32" t="s">
        <v>1463</v>
      </c>
      <c r="E28" s="5">
        <v>700</v>
      </c>
      <c r="F28" s="6"/>
      <c r="G28" s="6">
        <f t="shared" si="0"/>
        <v>0</v>
      </c>
      <c r="H28" s="7"/>
      <c r="I28" s="6">
        <f t="shared" si="3"/>
        <v>0</v>
      </c>
      <c r="J28" s="6">
        <f t="shared" si="4"/>
        <v>0</v>
      </c>
      <c r="K28" s="208"/>
    </row>
    <row r="29" spans="1:11" ht="22.5">
      <c r="A29" s="1">
        <v>25</v>
      </c>
      <c r="B29" s="28"/>
      <c r="C29" s="86" t="s">
        <v>1182</v>
      </c>
      <c r="D29" s="32" t="s">
        <v>1463</v>
      </c>
      <c r="E29" s="5">
        <v>50</v>
      </c>
      <c r="F29" s="6"/>
      <c r="G29" s="6">
        <f t="shared" si="0"/>
        <v>0</v>
      </c>
      <c r="H29" s="7"/>
      <c r="I29" s="6">
        <f t="shared" si="3"/>
        <v>0</v>
      </c>
      <c r="J29" s="6">
        <f t="shared" si="4"/>
        <v>0</v>
      </c>
      <c r="K29" s="208"/>
    </row>
    <row r="30" spans="1:11" ht="12.75">
      <c r="A30" s="1">
        <v>26</v>
      </c>
      <c r="B30" s="28"/>
      <c r="C30" s="86" t="s">
        <v>1183</v>
      </c>
      <c r="D30" s="32" t="s">
        <v>1463</v>
      </c>
      <c r="E30" s="5">
        <v>50</v>
      </c>
      <c r="F30" s="6"/>
      <c r="G30" s="6">
        <f t="shared" si="0"/>
        <v>0</v>
      </c>
      <c r="H30" s="7"/>
      <c r="I30" s="6">
        <f t="shared" si="3"/>
        <v>0</v>
      </c>
      <c r="J30" s="6">
        <f t="shared" si="4"/>
        <v>0</v>
      </c>
      <c r="K30" s="208"/>
    </row>
    <row r="31" spans="1:11" ht="12.75">
      <c r="A31" s="1">
        <v>27</v>
      </c>
      <c r="B31" s="86"/>
      <c r="C31" s="86" t="s">
        <v>883</v>
      </c>
      <c r="D31" s="4" t="s">
        <v>1463</v>
      </c>
      <c r="E31" s="5">
        <v>20</v>
      </c>
      <c r="F31" s="6"/>
      <c r="G31" s="6">
        <f t="shared" si="0"/>
        <v>0</v>
      </c>
      <c r="H31" s="7"/>
      <c r="I31" s="67">
        <f t="shared" si="3"/>
        <v>0</v>
      </c>
      <c r="J31" s="6">
        <f t="shared" si="4"/>
        <v>0</v>
      </c>
      <c r="K31" s="6"/>
    </row>
    <row r="32" spans="1:11" ht="12.75">
      <c r="A32" s="1">
        <v>28</v>
      </c>
      <c r="B32" s="86"/>
      <c r="C32" s="86" t="s">
        <v>884</v>
      </c>
      <c r="D32" s="4" t="s">
        <v>1463</v>
      </c>
      <c r="E32" s="5">
        <v>20</v>
      </c>
      <c r="F32" s="6"/>
      <c r="G32" s="6">
        <f t="shared" si="0"/>
        <v>0</v>
      </c>
      <c r="H32" s="7"/>
      <c r="I32" s="67">
        <f t="shared" si="3"/>
        <v>0</v>
      </c>
      <c r="J32" s="6">
        <f t="shared" si="4"/>
        <v>0</v>
      </c>
      <c r="K32" s="6"/>
    </row>
    <row r="33" spans="1:11" ht="12.75">
      <c r="A33" s="1">
        <v>29</v>
      </c>
      <c r="B33" s="86"/>
      <c r="C33" s="86" t="s">
        <v>885</v>
      </c>
      <c r="D33" s="4" t="s">
        <v>1463</v>
      </c>
      <c r="E33" s="5">
        <v>20</v>
      </c>
      <c r="F33" s="6"/>
      <c r="G33" s="6">
        <f t="shared" si="0"/>
        <v>0</v>
      </c>
      <c r="H33" s="7"/>
      <c r="I33" s="67">
        <f t="shared" si="3"/>
        <v>0</v>
      </c>
      <c r="J33" s="6">
        <f t="shared" si="4"/>
        <v>0</v>
      </c>
      <c r="K33" s="6"/>
    </row>
    <row r="34" spans="1:11" ht="12.75">
      <c r="A34" s="1">
        <v>30</v>
      </c>
      <c r="B34" s="11"/>
      <c r="C34" s="11" t="s">
        <v>108</v>
      </c>
      <c r="D34" s="4" t="s">
        <v>1463</v>
      </c>
      <c r="E34" s="5">
        <v>160</v>
      </c>
      <c r="F34" s="6"/>
      <c r="G34" s="6">
        <f t="shared" si="0"/>
        <v>0</v>
      </c>
      <c r="H34" s="7"/>
      <c r="I34" s="6">
        <f t="shared" si="3"/>
        <v>0</v>
      </c>
      <c r="J34" s="6">
        <f t="shared" si="4"/>
        <v>0</v>
      </c>
      <c r="K34" s="208"/>
    </row>
    <row r="35" spans="1:11" ht="12.75">
      <c r="A35" s="1">
        <v>31</v>
      </c>
      <c r="B35" s="11"/>
      <c r="C35" s="11" t="s">
        <v>109</v>
      </c>
      <c r="D35" s="4" t="s">
        <v>1463</v>
      </c>
      <c r="E35" s="5">
        <v>120</v>
      </c>
      <c r="F35" s="6"/>
      <c r="G35" s="6">
        <f t="shared" si="0"/>
        <v>0</v>
      </c>
      <c r="H35" s="7"/>
      <c r="I35" s="6">
        <f t="shared" si="3"/>
        <v>0</v>
      </c>
      <c r="J35" s="6">
        <f t="shared" si="4"/>
        <v>0</v>
      </c>
      <c r="K35" s="208"/>
    </row>
    <row r="36" spans="1:11" ht="22.5">
      <c r="A36" s="1">
        <v>32</v>
      </c>
      <c r="B36" s="10"/>
      <c r="C36" s="10" t="s">
        <v>520</v>
      </c>
      <c r="D36" s="4" t="s">
        <v>634</v>
      </c>
      <c r="E36" s="5">
        <v>100</v>
      </c>
      <c r="F36" s="6"/>
      <c r="G36" s="6">
        <f t="shared" si="0"/>
        <v>0</v>
      </c>
      <c r="H36" s="7"/>
      <c r="I36" s="6">
        <f t="shared" si="3"/>
        <v>0</v>
      </c>
      <c r="J36" s="6">
        <f t="shared" si="4"/>
        <v>0</v>
      </c>
      <c r="K36" s="208"/>
    </row>
    <row r="37" spans="1:11" ht="22.5">
      <c r="A37" s="1">
        <v>33</v>
      </c>
      <c r="B37" s="31"/>
      <c r="C37" s="31" t="s">
        <v>508</v>
      </c>
      <c r="D37" s="4" t="s">
        <v>1463</v>
      </c>
      <c r="E37" s="5">
        <v>10</v>
      </c>
      <c r="F37" s="6"/>
      <c r="G37" s="6">
        <f t="shared" si="0"/>
        <v>0</v>
      </c>
      <c r="H37" s="7"/>
      <c r="I37" s="6">
        <f t="shared" si="3"/>
        <v>0</v>
      </c>
      <c r="J37" s="6">
        <f t="shared" si="4"/>
        <v>0</v>
      </c>
      <c r="K37" s="208"/>
    </row>
    <row r="38" spans="1:11" ht="22.5">
      <c r="A38" s="1">
        <v>34</v>
      </c>
      <c r="B38" s="31"/>
      <c r="C38" s="31" t="s">
        <v>501</v>
      </c>
      <c r="D38" s="4" t="s">
        <v>1463</v>
      </c>
      <c r="E38" s="5">
        <v>150</v>
      </c>
      <c r="F38" s="138"/>
      <c r="G38" s="6">
        <f t="shared" si="0"/>
        <v>0</v>
      </c>
      <c r="H38" s="7"/>
      <c r="I38" s="6">
        <f t="shared" si="3"/>
        <v>0</v>
      </c>
      <c r="J38" s="6">
        <f t="shared" si="4"/>
        <v>0</v>
      </c>
      <c r="K38" s="208"/>
    </row>
    <row r="39" spans="1:12" s="8" customFormat="1" ht="22.5">
      <c r="A39" s="1">
        <v>35</v>
      </c>
      <c r="B39" s="31"/>
      <c r="C39" s="31" t="s">
        <v>502</v>
      </c>
      <c r="D39" s="4" t="s">
        <v>1463</v>
      </c>
      <c r="E39" s="5">
        <v>120</v>
      </c>
      <c r="F39" s="138"/>
      <c r="G39" s="6">
        <f t="shared" si="0"/>
        <v>0</v>
      </c>
      <c r="H39" s="7"/>
      <c r="I39" s="6">
        <f t="shared" si="3"/>
        <v>0</v>
      </c>
      <c r="J39" s="6">
        <f t="shared" si="4"/>
        <v>0</v>
      </c>
      <c r="K39" s="208"/>
      <c r="L39" s="201"/>
    </row>
    <row r="40" spans="1:11" ht="22.5">
      <c r="A40" s="1">
        <v>36</v>
      </c>
      <c r="B40" s="86"/>
      <c r="C40" s="86" t="s">
        <v>1494</v>
      </c>
      <c r="D40" s="4" t="s">
        <v>1463</v>
      </c>
      <c r="E40" s="5">
        <v>100</v>
      </c>
      <c r="F40" s="138"/>
      <c r="G40" s="6">
        <f t="shared" si="0"/>
        <v>0</v>
      </c>
      <c r="H40" s="7"/>
      <c r="I40" s="6">
        <f t="shared" si="3"/>
        <v>0</v>
      </c>
      <c r="J40" s="6">
        <f t="shared" si="4"/>
        <v>0</v>
      </c>
      <c r="K40" s="208"/>
    </row>
    <row r="41" spans="1:10" ht="15.75">
      <c r="A41" s="68"/>
      <c r="B41" s="69" t="s">
        <v>749</v>
      </c>
      <c r="C41" s="115"/>
      <c r="G41" s="199">
        <f>SUM(G5:G40)</f>
        <v>0</v>
      </c>
      <c r="H41" s="201"/>
      <c r="I41" s="201"/>
      <c r="J41" s="238">
        <f>SUM(J5:J40)</f>
        <v>0</v>
      </c>
    </row>
    <row r="42" spans="1:3" ht="12.75">
      <c r="A42" s="68"/>
      <c r="B42" s="115"/>
      <c r="C42" s="115"/>
    </row>
    <row r="44" ht="12.75">
      <c r="B44" s="184" t="s">
        <v>4</v>
      </c>
    </row>
    <row r="45" ht="12.75">
      <c r="B45" s="185" t="s">
        <v>5</v>
      </c>
    </row>
    <row r="46" ht="12.75">
      <c r="B46" s="185" t="s">
        <v>6</v>
      </c>
    </row>
    <row r="47" ht="12.75">
      <c r="B47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21 - Leki&amp;RKielce,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1"/>
  </sheetPr>
  <dimension ref="A1:K11"/>
  <sheetViews>
    <sheetView zoomScale="110" zoomScaleNormal="110" zoomScalePageLayoutView="0" workbookViewId="0" topLeftCell="A1">
      <selection activeCell="H5" sqref="H5:H6"/>
    </sheetView>
  </sheetViews>
  <sheetFormatPr defaultColWidth="9.00390625" defaultRowHeight="12.75"/>
  <cols>
    <col min="1" max="1" width="3.625" style="0" customWidth="1"/>
    <col min="2" max="2" width="29.25390625" style="108" customWidth="1"/>
    <col min="3" max="3" width="36.625" style="108" customWidth="1"/>
    <col min="4" max="4" width="4.75390625" style="0" bestFit="1" customWidth="1"/>
    <col min="5" max="5" width="5.125" style="136" bestFit="1" customWidth="1"/>
    <col min="6" max="6" width="7.625" style="136" bestFit="1" customWidth="1"/>
    <col min="7" max="7" width="13.375" style="136" customWidth="1"/>
    <col min="8" max="8" width="6.125" style="136" customWidth="1"/>
    <col min="9" max="9" width="11.625" style="136" customWidth="1"/>
    <col min="10" max="10" width="12.375" style="136" customWidth="1"/>
    <col min="11" max="11" width="10.375" style="136" hidden="1" customWidth="1"/>
  </cols>
  <sheetData>
    <row r="1" spans="2:11" s="52" customFormat="1" ht="15">
      <c r="B1" s="105" t="s">
        <v>12</v>
      </c>
      <c r="C1" s="177"/>
      <c r="E1" s="253"/>
      <c r="F1" s="253"/>
      <c r="G1" s="253"/>
      <c r="H1" s="253"/>
      <c r="I1" s="253"/>
      <c r="J1" s="253"/>
      <c r="K1" s="253"/>
    </row>
    <row r="2" ht="15">
      <c r="B2" s="127"/>
    </row>
    <row r="3" spans="1:11" ht="12.75">
      <c r="A3" s="42">
        <v>1</v>
      </c>
      <c r="B3" s="107">
        <v>2</v>
      </c>
      <c r="C3" s="107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41.2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22.5">
      <c r="A5" s="73">
        <v>1</v>
      </c>
      <c r="B5" s="79"/>
      <c r="C5" s="79" t="s">
        <v>1025</v>
      </c>
      <c r="D5" s="4" t="s">
        <v>1416</v>
      </c>
      <c r="E5" s="5">
        <v>1000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22.5">
      <c r="A6" s="1">
        <v>2</v>
      </c>
      <c r="B6" s="2"/>
      <c r="C6" s="2" t="s">
        <v>1026</v>
      </c>
      <c r="D6" s="72" t="s">
        <v>1416</v>
      </c>
      <c r="E6" s="5">
        <v>400</v>
      </c>
      <c r="F6" s="6"/>
      <c r="G6" s="6">
        <f>E6*F6</f>
        <v>0</v>
      </c>
      <c r="H6" s="251"/>
      <c r="I6" s="6">
        <f>F6+(F6*H6)</f>
        <v>0</v>
      </c>
      <c r="J6" s="6">
        <f>G6+(G6*H6)</f>
        <v>0</v>
      </c>
      <c r="K6" s="6"/>
    </row>
    <row r="7" spans="1:11" ht="15.75">
      <c r="A7" s="68"/>
      <c r="B7" s="69" t="s">
        <v>749</v>
      </c>
      <c r="C7" s="115"/>
      <c r="G7" s="199">
        <f>SUM(G5:G6)</f>
        <v>0</v>
      </c>
      <c r="H7" s="201"/>
      <c r="I7" s="238"/>
      <c r="J7" s="238">
        <f>SUM(J5:J6)</f>
        <v>0</v>
      </c>
      <c r="K7" s="221"/>
    </row>
    <row r="8" spans="7:10" ht="12.75">
      <c r="G8" s="201"/>
      <c r="H8" s="201"/>
      <c r="I8" s="201"/>
      <c r="J8" s="201"/>
    </row>
    <row r="11" ht="12.75">
      <c r="B11" s="124"/>
    </row>
  </sheetData>
  <sheetProtection/>
  <printOptions horizontalCentered="1"/>
  <pageMargins left="0" right="0" top="1.5748031496062993" bottom="0.984251968503937" header="0.7874015748031497" footer="0.7086614173228347"/>
  <pageSetup horizontalDpi="600" verticalDpi="600" orientation="landscape" paperSize="9" r:id="rId1"/>
  <headerFooter alignWithMargins="0">
    <oddHeader>&amp;LWojewódzki Zpital Zespolony
ul. Grunwaldzka 45
25-736 Kielce
&amp;"Arial CE,Pogrubiony"EZ/ZP/3/2011&amp;C&amp;"Arial CE,Pogrubiony"&amp;12Pakiet nr 20 - Leki&amp;RKielce,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1"/>
  </sheetPr>
  <dimension ref="A1:K17"/>
  <sheetViews>
    <sheetView zoomScalePageLayoutView="0" workbookViewId="0" topLeftCell="A1">
      <selection activeCell="F6" sqref="F6:F10"/>
    </sheetView>
  </sheetViews>
  <sheetFormatPr defaultColWidth="9.00390625" defaultRowHeight="12.75"/>
  <cols>
    <col min="1" max="1" width="3.625" style="0" customWidth="1"/>
    <col min="2" max="2" width="28.00390625" style="108" customWidth="1"/>
    <col min="3" max="3" width="41.25390625" style="108" customWidth="1"/>
    <col min="4" max="4" width="4.75390625" style="0" bestFit="1" customWidth="1"/>
    <col min="5" max="5" width="5.875" style="136" bestFit="1" customWidth="1"/>
    <col min="6" max="6" width="7.625" style="136" customWidth="1"/>
    <col min="7" max="7" width="11.625" style="136" bestFit="1" customWidth="1"/>
    <col min="8" max="8" width="4.875" style="136" bestFit="1" customWidth="1"/>
    <col min="9" max="9" width="10.25390625" style="136" customWidth="1"/>
    <col min="10" max="10" width="12.25390625" style="136" bestFit="1" customWidth="1"/>
    <col min="11" max="11" width="10.625" style="136" customWidth="1"/>
  </cols>
  <sheetData>
    <row r="1" spans="2:11" s="48" customFormat="1" ht="18">
      <c r="B1" s="105" t="s">
        <v>97</v>
      </c>
      <c r="C1" s="177"/>
      <c r="D1" s="52"/>
      <c r="E1" s="253"/>
      <c r="F1" s="253"/>
      <c r="G1" s="253"/>
      <c r="H1" s="253"/>
      <c r="I1" s="253"/>
      <c r="J1" s="253"/>
      <c r="K1" s="253"/>
    </row>
    <row r="3" spans="1:11" ht="12.75">
      <c r="A3" s="42">
        <v>1</v>
      </c>
      <c r="B3" s="107">
        <v>2</v>
      </c>
      <c r="C3" s="107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5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1">
        <v>1</v>
      </c>
      <c r="B5" s="14"/>
      <c r="C5" s="2" t="s">
        <v>95</v>
      </c>
      <c r="D5" s="12" t="s">
        <v>1463</v>
      </c>
      <c r="E5" s="5">
        <v>1800</v>
      </c>
      <c r="F5" s="6"/>
      <c r="G5" s="6">
        <f aca="true" t="shared" si="0" ref="G5:G10">E5*F5</f>
        <v>0</v>
      </c>
      <c r="H5" s="251"/>
      <c r="I5" s="6">
        <f aca="true" t="shared" si="1" ref="I5:I10">F5+(F5*H5)</f>
        <v>0</v>
      </c>
      <c r="J5" s="6">
        <f aca="true" t="shared" si="2" ref="J5:J10">G5+(G5*H5)</f>
        <v>0</v>
      </c>
      <c r="K5" s="6"/>
    </row>
    <row r="6" spans="1:11" ht="12.75">
      <c r="A6" s="1">
        <v>2</v>
      </c>
      <c r="B6" s="14"/>
      <c r="C6" s="2" t="s">
        <v>96</v>
      </c>
      <c r="D6" s="12" t="s">
        <v>1463</v>
      </c>
      <c r="E6" s="5">
        <v>120</v>
      </c>
      <c r="F6" s="6"/>
      <c r="G6" s="6">
        <f t="shared" si="0"/>
        <v>0</v>
      </c>
      <c r="H6" s="251"/>
      <c r="I6" s="6">
        <f t="shared" si="1"/>
        <v>0</v>
      </c>
      <c r="J6" s="6">
        <f t="shared" si="2"/>
        <v>0</v>
      </c>
      <c r="K6" s="6"/>
    </row>
    <row r="7" spans="1:11" ht="22.5">
      <c r="A7" s="1">
        <v>3</v>
      </c>
      <c r="B7" s="2"/>
      <c r="C7" s="2" t="s">
        <v>487</v>
      </c>
      <c r="D7" s="4" t="s">
        <v>1416</v>
      </c>
      <c r="E7" s="5">
        <v>75000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6"/>
    </row>
    <row r="8" spans="1:11" ht="22.5">
      <c r="A8" s="1">
        <v>4</v>
      </c>
      <c r="B8" s="14"/>
      <c r="C8" s="2" t="s">
        <v>1410</v>
      </c>
      <c r="D8" s="4" t="s">
        <v>1329</v>
      </c>
      <c r="E8" s="5">
        <v>25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6"/>
    </row>
    <row r="9" spans="1:11" ht="22.5">
      <c r="A9" s="1">
        <v>5</v>
      </c>
      <c r="B9" s="17"/>
      <c r="C9" s="22" t="s">
        <v>710</v>
      </c>
      <c r="D9" s="12" t="s">
        <v>1463</v>
      </c>
      <c r="E9" s="5">
        <v>30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6"/>
    </row>
    <row r="10" spans="1:11" ht="22.5">
      <c r="A10" s="1">
        <v>6</v>
      </c>
      <c r="B10" s="86"/>
      <c r="C10" s="86" t="s">
        <v>1157</v>
      </c>
      <c r="D10" s="12" t="s">
        <v>1463</v>
      </c>
      <c r="E10" s="5">
        <v>40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6"/>
    </row>
    <row r="11" spans="1:11" ht="15.75">
      <c r="A11" s="99"/>
      <c r="B11" s="69" t="s">
        <v>749</v>
      </c>
      <c r="C11" s="115"/>
      <c r="G11" s="199">
        <f>SUM(G5:G10)</f>
        <v>0</v>
      </c>
      <c r="H11" s="201"/>
      <c r="I11" s="238"/>
      <c r="J11" s="238">
        <f>SUM(J5:J10)</f>
        <v>0</v>
      </c>
      <c r="K11" s="221"/>
    </row>
    <row r="14" ht="12.75">
      <c r="B14" s="184" t="s">
        <v>4</v>
      </c>
    </row>
    <row r="15" ht="12.75">
      <c r="B15" s="185" t="s">
        <v>5</v>
      </c>
    </row>
    <row r="16" ht="12.75">
      <c r="B16" s="185" t="s">
        <v>6</v>
      </c>
    </row>
    <row r="17" ht="12.75">
      <c r="B17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19 - Leki&amp;RKielce, dn. 2011-01-20</oddHeader>
    <oddFooter>&amp;LOpracował:
Elżbieta Kałużna-Cebula - kierownik apteki
Katarzyna Wareliś - ref ds. ekonomicznych&amp;Cstrona &amp;P z &amp;N&amp;RZatwierdził: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1"/>
  </sheetPr>
  <dimension ref="A1:K42"/>
  <sheetViews>
    <sheetView zoomScalePageLayoutView="0" workbookViewId="0" topLeftCell="A1">
      <selection activeCell="F5" sqref="F5:F35"/>
    </sheetView>
  </sheetViews>
  <sheetFormatPr defaultColWidth="9.00390625" defaultRowHeight="12.75"/>
  <cols>
    <col min="1" max="1" width="3.625" style="0" customWidth="1"/>
    <col min="2" max="2" width="32.875" style="108" customWidth="1"/>
    <col min="3" max="3" width="33.375" style="108" customWidth="1"/>
    <col min="4" max="4" width="4.75390625" style="0" bestFit="1" customWidth="1"/>
    <col min="5" max="5" width="6.625" style="136" bestFit="1" customWidth="1"/>
    <col min="6" max="6" width="7.625" style="136" customWidth="1"/>
    <col min="7" max="7" width="11.625" style="136" bestFit="1" customWidth="1"/>
    <col min="8" max="8" width="4.875" style="136" bestFit="1" customWidth="1"/>
    <col min="9" max="9" width="10.00390625" style="136" customWidth="1"/>
    <col min="10" max="10" width="12.25390625" style="136" bestFit="1" customWidth="1"/>
    <col min="11" max="11" width="10.375" style="136" customWidth="1"/>
  </cols>
  <sheetData>
    <row r="1" spans="2:11" s="52" customFormat="1" ht="15">
      <c r="B1" s="126" t="s">
        <v>11</v>
      </c>
      <c r="C1" s="177"/>
      <c r="E1" s="253"/>
      <c r="F1" s="253"/>
      <c r="G1" s="253"/>
      <c r="H1" s="253"/>
      <c r="I1" s="253"/>
      <c r="J1" s="253"/>
      <c r="K1" s="253"/>
    </row>
    <row r="2" ht="15">
      <c r="B2" s="127"/>
    </row>
    <row r="3" spans="1:11" ht="12.75">
      <c r="A3" s="42">
        <v>1</v>
      </c>
      <c r="B3" s="107">
        <v>2</v>
      </c>
      <c r="C3" s="107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4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s="8" customFormat="1" ht="22.5">
      <c r="A5" s="1">
        <v>1</v>
      </c>
      <c r="B5" s="11"/>
      <c r="C5" s="11" t="s">
        <v>92</v>
      </c>
      <c r="D5" s="4" t="s">
        <v>1463</v>
      </c>
      <c r="E5" s="5">
        <v>450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22.5">
      <c r="A6" s="1">
        <v>2</v>
      </c>
      <c r="B6" s="11"/>
      <c r="C6" s="11" t="s">
        <v>642</v>
      </c>
      <c r="D6" s="4" t="s">
        <v>1024</v>
      </c>
      <c r="E6" s="5">
        <v>1500</v>
      </c>
      <c r="F6" s="6"/>
      <c r="G6" s="6">
        <f aca="true" t="shared" si="0" ref="G6:G35">E6*F6</f>
        <v>0</v>
      </c>
      <c r="H6" s="251"/>
      <c r="I6" s="6">
        <f aca="true" t="shared" si="1" ref="I6:I35">F6+(F6*H6)</f>
        <v>0</v>
      </c>
      <c r="J6" s="6">
        <f aca="true" t="shared" si="2" ref="J6:J35">G6+(G6*H6)</f>
        <v>0</v>
      </c>
      <c r="K6" s="6"/>
    </row>
    <row r="7" spans="1:11" ht="22.5">
      <c r="A7" s="1">
        <v>3</v>
      </c>
      <c r="B7" s="11"/>
      <c r="C7" s="11" t="s">
        <v>75</v>
      </c>
      <c r="D7" s="4" t="s">
        <v>1463</v>
      </c>
      <c r="E7" s="5">
        <v>1400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6"/>
    </row>
    <row r="8" spans="1:11" ht="22.5">
      <c r="A8" s="1">
        <v>4</v>
      </c>
      <c r="B8" s="31"/>
      <c r="C8" s="31" t="s">
        <v>93</v>
      </c>
      <c r="D8" s="4" t="s">
        <v>1463</v>
      </c>
      <c r="E8" s="280">
        <v>10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31"/>
    </row>
    <row r="9" spans="1:11" ht="12.75">
      <c r="A9" s="1">
        <v>5</v>
      </c>
      <c r="B9" s="10"/>
      <c r="C9" s="10" t="s">
        <v>76</v>
      </c>
      <c r="D9" s="4" t="s">
        <v>1463</v>
      </c>
      <c r="E9" s="5">
        <v>2500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6"/>
    </row>
    <row r="10" spans="1:11" ht="12.75">
      <c r="A10" s="1">
        <v>6</v>
      </c>
      <c r="B10" s="10"/>
      <c r="C10" s="17" t="s">
        <v>77</v>
      </c>
      <c r="D10" s="4" t="s">
        <v>1463</v>
      </c>
      <c r="E10" s="5">
        <v>70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6"/>
    </row>
    <row r="11" spans="1:11" ht="12.75">
      <c r="A11" s="1">
        <v>7</v>
      </c>
      <c r="B11" s="11"/>
      <c r="C11" s="17" t="s">
        <v>78</v>
      </c>
      <c r="D11" s="4" t="s">
        <v>1463</v>
      </c>
      <c r="E11" s="5">
        <v>300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6"/>
    </row>
    <row r="12" spans="1:11" ht="12.75">
      <c r="A12" s="1">
        <v>8</v>
      </c>
      <c r="B12" s="10"/>
      <c r="C12" s="17" t="s">
        <v>79</v>
      </c>
      <c r="D12" s="4" t="s">
        <v>1463</v>
      </c>
      <c r="E12" s="5">
        <v>100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6"/>
    </row>
    <row r="13" spans="1:11" ht="12.75">
      <c r="A13" s="1">
        <v>9</v>
      </c>
      <c r="B13" s="11"/>
      <c r="C13" s="11" t="s">
        <v>94</v>
      </c>
      <c r="D13" s="16" t="s">
        <v>1463</v>
      </c>
      <c r="E13" s="5">
        <v>650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6"/>
    </row>
    <row r="14" spans="1:11" ht="12.75">
      <c r="A14" s="1">
        <v>10</v>
      </c>
      <c r="B14" s="11"/>
      <c r="C14" s="11" t="s">
        <v>80</v>
      </c>
      <c r="D14" s="16" t="s">
        <v>1463</v>
      </c>
      <c r="E14" s="5">
        <v>100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6"/>
    </row>
    <row r="15" spans="1:11" ht="22.5">
      <c r="A15" s="1">
        <v>11</v>
      </c>
      <c r="B15" s="2"/>
      <c r="C15" s="2" t="s">
        <v>643</v>
      </c>
      <c r="D15" s="4" t="s">
        <v>1416</v>
      </c>
      <c r="E15" s="5">
        <v>10000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6"/>
    </row>
    <row r="16" spans="1:11" ht="22.5">
      <c r="A16" s="1">
        <v>12</v>
      </c>
      <c r="B16" s="2"/>
      <c r="C16" s="2" t="s">
        <v>644</v>
      </c>
      <c r="D16" s="4" t="s">
        <v>1416</v>
      </c>
      <c r="E16" s="5">
        <v>7000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6"/>
    </row>
    <row r="17" spans="1:11" ht="22.5">
      <c r="A17" s="1">
        <v>13</v>
      </c>
      <c r="B17" s="2"/>
      <c r="C17" s="2" t="s">
        <v>81</v>
      </c>
      <c r="D17" s="4" t="s">
        <v>1463</v>
      </c>
      <c r="E17" s="5">
        <v>70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6"/>
    </row>
    <row r="18" spans="1:11" ht="22.5">
      <c r="A18" s="1">
        <v>14</v>
      </c>
      <c r="B18" s="2"/>
      <c r="C18" s="2" t="s">
        <v>82</v>
      </c>
      <c r="D18" s="4" t="s">
        <v>1463</v>
      </c>
      <c r="E18" s="5">
        <v>200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6"/>
    </row>
    <row r="19" spans="1:11" ht="22.5">
      <c r="A19" s="1">
        <v>15</v>
      </c>
      <c r="B19" s="2"/>
      <c r="C19" s="2" t="s">
        <v>645</v>
      </c>
      <c r="D19" s="4" t="s">
        <v>1024</v>
      </c>
      <c r="E19" s="5">
        <v>4200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6"/>
    </row>
    <row r="20" spans="1:11" ht="22.5">
      <c r="A20" s="1">
        <v>16</v>
      </c>
      <c r="B20" s="2"/>
      <c r="C20" s="2" t="s">
        <v>646</v>
      </c>
      <c r="D20" s="4" t="s">
        <v>1024</v>
      </c>
      <c r="E20" s="5">
        <v>7500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6"/>
    </row>
    <row r="21" spans="1:11" ht="22.5">
      <c r="A21" s="1">
        <v>17</v>
      </c>
      <c r="B21" s="11"/>
      <c r="C21" s="11" t="s">
        <v>647</v>
      </c>
      <c r="D21" s="4" t="s">
        <v>1024</v>
      </c>
      <c r="E21" s="5">
        <v>4000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6"/>
    </row>
    <row r="22" spans="1:11" ht="12.75">
      <c r="A22" s="1">
        <v>18</v>
      </c>
      <c r="B22" s="31"/>
      <c r="C22" s="31" t="s">
        <v>1470</v>
      </c>
      <c r="D22" s="4" t="s">
        <v>1463</v>
      </c>
      <c r="E22" s="5">
        <v>30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6"/>
    </row>
    <row r="23" spans="1:11" ht="22.5">
      <c r="A23" s="1">
        <v>19</v>
      </c>
      <c r="B23" s="11"/>
      <c r="C23" s="11" t="s">
        <v>648</v>
      </c>
      <c r="D23" s="4" t="s">
        <v>1463</v>
      </c>
      <c r="E23" s="5">
        <v>180</v>
      </c>
      <c r="F23" s="6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  <c r="K23" s="6"/>
    </row>
    <row r="24" spans="1:11" ht="12.75">
      <c r="A24" s="1">
        <v>20</v>
      </c>
      <c r="B24" s="11"/>
      <c r="C24" s="11" t="s">
        <v>83</v>
      </c>
      <c r="D24" s="4" t="s">
        <v>1463</v>
      </c>
      <c r="E24" s="5">
        <v>160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  <c r="K24" s="6"/>
    </row>
    <row r="25" spans="1:11" ht="22.5">
      <c r="A25" s="1">
        <v>21</v>
      </c>
      <c r="B25" s="11"/>
      <c r="C25" s="11" t="s">
        <v>84</v>
      </c>
      <c r="D25" s="4" t="s">
        <v>1463</v>
      </c>
      <c r="E25" s="5">
        <v>30</v>
      </c>
      <c r="F25" s="6"/>
      <c r="G25" s="6">
        <f t="shared" si="0"/>
        <v>0</v>
      </c>
      <c r="H25" s="251"/>
      <c r="I25" s="6">
        <f t="shared" si="1"/>
        <v>0</v>
      </c>
      <c r="J25" s="6">
        <f t="shared" si="2"/>
        <v>0</v>
      </c>
      <c r="K25" s="6"/>
    </row>
    <row r="26" spans="1:11" ht="12.75">
      <c r="A26" s="1">
        <v>22</v>
      </c>
      <c r="B26" s="11"/>
      <c r="C26" s="11" t="s">
        <v>85</v>
      </c>
      <c r="D26" s="4" t="s">
        <v>1463</v>
      </c>
      <c r="E26" s="5">
        <v>2600</v>
      </c>
      <c r="F26" s="6"/>
      <c r="G26" s="6">
        <f t="shared" si="0"/>
        <v>0</v>
      </c>
      <c r="H26" s="251"/>
      <c r="I26" s="6">
        <f t="shared" si="1"/>
        <v>0</v>
      </c>
      <c r="J26" s="6">
        <f t="shared" si="2"/>
        <v>0</v>
      </c>
      <c r="K26" s="6"/>
    </row>
    <row r="27" spans="1:11" ht="12.75">
      <c r="A27" s="1">
        <v>23</v>
      </c>
      <c r="B27" s="10"/>
      <c r="C27" s="10" t="s">
        <v>86</v>
      </c>
      <c r="D27" s="13" t="s">
        <v>1024</v>
      </c>
      <c r="E27" s="26">
        <v>100000</v>
      </c>
      <c r="F27" s="41"/>
      <c r="G27" s="6">
        <f t="shared" si="0"/>
        <v>0</v>
      </c>
      <c r="H27" s="251"/>
      <c r="I27" s="6">
        <f t="shared" si="1"/>
        <v>0</v>
      </c>
      <c r="J27" s="6">
        <f t="shared" si="2"/>
        <v>0</v>
      </c>
      <c r="K27" s="41"/>
    </row>
    <row r="28" spans="1:11" s="78" customFormat="1" ht="22.5">
      <c r="A28" s="1">
        <v>24</v>
      </c>
      <c r="B28" s="31"/>
      <c r="C28" s="31" t="s">
        <v>87</v>
      </c>
      <c r="D28" s="4" t="s">
        <v>1463</v>
      </c>
      <c r="E28" s="5">
        <v>200</v>
      </c>
      <c r="F28" s="6"/>
      <c r="G28" s="6">
        <f t="shared" si="0"/>
        <v>0</v>
      </c>
      <c r="H28" s="251"/>
      <c r="I28" s="6">
        <f t="shared" si="1"/>
        <v>0</v>
      </c>
      <c r="J28" s="6">
        <f t="shared" si="2"/>
        <v>0</v>
      </c>
      <c r="K28" s="31"/>
    </row>
    <row r="29" spans="1:11" s="78" customFormat="1" ht="22.5">
      <c r="A29" s="1">
        <v>25</v>
      </c>
      <c r="B29" s="10"/>
      <c r="C29" s="10" t="s">
        <v>88</v>
      </c>
      <c r="D29" s="13" t="s">
        <v>1463</v>
      </c>
      <c r="E29" s="26">
        <v>5100</v>
      </c>
      <c r="F29" s="41"/>
      <c r="G29" s="6">
        <f t="shared" si="0"/>
        <v>0</v>
      </c>
      <c r="H29" s="251"/>
      <c r="I29" s="6">
        <f t="shared" si="1"/>
        <v>0</v>
      </c>
      <c r="J29" s="6">
        <f t="shared" si="2"/>
        <v>0</v>
      </c>
      <c r="K29" s="41"/>
    </row>
    <row r="30" spans="1:11" s="78" customFormat="1" ht="22.5">
      <c r="A30" s="1">
        <v>26</v>
      </c>
      <c r="B30" s="22"/>
      <c r="C30" s="22" t="s">
        <v>484</v>
      </c>
      <c r="D30" s="13" t="s">
        <v>1024</v>
      </c>
      <c r="E30" s="26">
        <v>3500</v>
      </c>
      <c r="F30" s="41"/>
      <c r="G30" s="6">
        <f t="shared" si="0"/>
        <v>0</v>
      </c>
      <c r="H30" s="251"/>
      <c r="I30" s="6">
        <f t="shared" si="1"/>
        <v>0</v>
      </c>
      <c r="J30" s="6">
        <f t="shared" si="2"/>
        <v>0</v>
      </c>
      <c r="K30" s="41"/>
    </row>
    <row r="31" spans="1:11" ht="12.75">
      <c r="A31" s="1">
        <v>27</v>
      </c>
      <c r="B31" s="11"/>
      <c r="C31" s="11" t="s">
        <v>89</v>
      </c>
      <c r="D31" s="4" t="s">
        <v>1463</v>
      </c>
      <c r="E31" s="5">
        <v>100</v>
      </c>
      <c r="F31" s="6"/>
      <c r="G31" s="6">
        <f t="shared" si="0"/>
        <v>0</v>
      </c>
      <c r="H31" s="251"/>
      <c r="I31" s="6">
        <f t="shared" si="1"/>
        <v>0</v>
      </c>
      <c r="J31" s="6">
        <f t="shared" si="2"/>
        <v>0</v>
      </c>
      <c r="K31" s="6"/>
    </row>
    <row r="32" spans="1:11" ht="12.75">
      <c r="A32" s="1">
        <v>28</v>
      </c>
      <c r="B32" s="11"/>
      <c r="C32" s="11" t="s">
        <v>90</v>
      </c>
      <c r="D32" s="4" t="s">
        <v>1463</v>
      </c>
      <c r="E32" s="5">
        <v>250</v>
      </c>
      <c r="F32" s="6"/>
      <c r="G32" s="6">
        <f t="shared" si="0"/>
        <v>0</v>
      </c>
      <c r="H32" s="251"/>
      <c r="I32" s="6">
        <f t="shared" si="1"/>
        <v>0</v>
      </c>
      <c r="J32" s="6">
        <f t="shared" si="2"/>
        <v>0</v>
      </c>
      <c r="K32" s="6"/>
    </row>
    <row r="33" spans="1:11" ht="12.75">
      <c r="A33" s="1">
        <v>29</v>
      </c>
      <c r="B33" s="11"/>
      <c r="C33" s="11" t="s">
        <v>91</v>
      </c>
      <c r="D33" s="4" t="s">
        <v>1024</v>
      </c>
      <c r="E33" s="5">
        <v>300</v>
      </c>
      <c r="F33" s="6"/>
      <c r="G33" s="6">
        <f t="shared" si="0"/>
        <v>0</v>
      </c>
      <c r="H33" s="251"/>
      <c r="I33" s="6">
        <f t="shared" si="1"/>
        <v>0</v>
      </c>
      <c r="J33" s="6">
        <f t="shared" si="2"/>
        <v>0</v>
      </c>
      <c r="K33" s="6"/>
    </row>
    <row r="34" spans="1:11" ht="22.5">
      <c r="A34" s="1">
        <v>30</v>
      </c>
      <c r="B34" s="11"/>
      <c r="C34" s="11" t="s">
        <v>485</v>
      </c>
      <c r="D34" s="4" t="s">
        <v>1416</v>
      </c>
      <c r="E34" s="5">
        <v>3000</v>
      </c>
      <c r="F34" s="6"/>
      <c r="G34" s="6">
        <f t="shared" si="0"/>
        <v>0</v>
      </c>
      <c r="H34" s="251"/>
      <c r="I34" s="6">
        <f t="shared" si="1"/>
        <v>0</v>
      </c>
      <c r="J34" s="6">
        <f t="shared" si="2"/>
        <v>0</v>
      </c>
      <c r="K34" s="6"/>
    </row>
    <row r="35" spans="1:11" ht="22.5">
      <c r="A35" s="1">
        <v>31</v>
      </c>
      <c r="B35" s="11"/>
      <c r="C35" s="11" t="s">
        <v>486</v>
      </c>
      <c r="D35" s="4" t="s">
        <v>1416</v>
      </c>
      <c r="E35" s="5">
        <v>3500</v>
      </c>
      <c r="F35" s="6"/>
      <c r="G35" s="6">
        <f t="shared" si="0"/>
        <v>0</v>
      </c>
      <c r="H35" s="251"/>
      <c r="I35" s="6">
        <f t="shared" si="1"/>
        <v>0</v>
      </c>
      <c r="J35" s="6">
        <f t="shared" si="2"/>
        <v>0</v>
      </c>
      <c r="K35" s="6"/>
    </row>
    <row r="36" spans="1:11" ht="15.75">
      <c r="A36" s="68"/>
      <c r="B36" s="69" t="s">
        <v>749</v>
      </c>
      <c r="C36" s="115"/>
      <c r="G36" s="199">
        <f>SUM(G5:G35)</f>
        <v>0</v>
      </c>
      <c r="H36" s="201"/>
      <c r="I36" s="238"/>
      <c r="J36" s="238">
        <f>SUM(J5:J35)</f>
        <v>0</v>
      </c>
      <c r="K36" s="221"/>
    </row>
    <row r="39" ht="12.75">
      <c r="B39" s="184" t="s">
        <v>4</v>
      </c>
    </row>
    <row r="40" ht="12.75">
      <c r="B40" s="185" t="s">
        <v>5</v>
      </c>
    </row>
    <row r="41" ht="12.75">
      <c r="B41" s="185" t="s">
        <v>6</v>
      </c>
    </row>
    <row r="42" ht="12.75">
      <c r="B42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18 - Leki&amp;RKielce, dn. 2011-01-20</oddHeader>
    <oddFooter>&amp;LOpracował: 
Elżbieta Kałużna-Cebula - kierownik apteki
Katarzyna Wareliś - ref. ds. ekonomicznych&amp;Cstrona&amp;P z &amp;N&amp;RZatwierdził: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K10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.00390625" style="0" bestFit="1" customWidth="1"/>
    <col min="2" max="2" width="24.375" style="0" customWidth="1"/>
    <col min="3" max="3" width="48.125" style="0" customWidth="1"/>
    <col min="4" max="4" width="4.75390625" style="0" bestFit="1" customWidth="1"/>
    <col min="5" max="5" width="5.25390625" style="136" bestFit="1" customWidth="1"/>
    <col min="6" max="6" width="9.75390625" style="136" bestFit="1" customWidth="1"/>
    <col min="7" max="7" width="11.625" style="136" bestFit="1" customWidth="1"/>
    <col min="8" max="8" width="4.25390625" style="136" customWidth="1"/>
    <col min="9" max="9" width="9.125" style="136" bestFit="1" customWidth="1"/>
    <col min="10" max="10" width="12.25390625" style="136" bestFit="1" customWidth="1"/>
    <col min="11" max="11" width="10.00390625" style="136" bestFit="1" customWidth="1"/>
  </cols>
  <sheetData>
    <row r="1" spans="2:11" s="56" customFormat="1" ht="15">
      <c r="B1" s="52" t="s">
        <v>9</v>
      </c>
      <c r="D1" s="176"/>
      <c r="E1" s="253"/>
      <c r="F1" s="253"/>
      <c r="G1" s="253"/>
      <c r="H1" s="253"/>
      <c r="I1" s="253"/>
      <c r="J1" s="253"/>
      <c r="K1" s="253"/>
    </row>
    <row r="2" ht="12.75">
      <c r="B2" s="44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57.75" customHeight="1">
      <c r="A4" s="75" t="s">
        <v>496</v>
      </c>
      <c r="B4" s="76" t="s">
        <v>1331</v>
      </c>
      <c r="C4" s="76" t="s">
        <v>1330</v>
      </c>
      <c r="D4" s="77" t="s">
        <v>1417</v>
      </c>
      <c r="E4" s="278" t="s">
        <v>1418</v>
      </c>
      <c r="F4" s="278" t="s">
        <v>1419</v>
      </c>
      <c r="G4" s="278" t="s">
        <v>1020</v>
      </c>
      <c r="H4" s="278" t="s">
        <v>1420</v>
      </c>
      <c r="I4" s="278" t="s">
        <v>1021</v>
      </c>
      <c r="J4" s="197" t="s">
        <v>1022</v>
      </c>
      <c r="K4" s="197" t="s">
        <v>1023</v>
      </c>
    </row>
    <row r="5" spans="1:11" s="8" customFormat="1" ht="202.5">
      <c r="A5" s="9">
        <v>1</v>
      </c>
      <c r="B5" s="186"/>
      <c r="C5" s="15" t="s">
        <v>10</v>
      </c>
      <c r="D5" s="4" t="s">
        <v>8</v>
      </c>
      <c r="E5" s="5">
        <v>800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207"/>
    </row>
    <row r="6" spans="1:11" s="8" customFormat="1" ht="15.75">
      <c r="A6" s="44"/>
      <c r="B6" s="57"/>
      <c r="C6" s="69" t="s">
        <v>749</v>
      </c>
      <c r="D6" s="44"/>
      <c r="E6" s="217"/>
      <c r="F6" s="217"/>
      <c r="G6" s="199">
        <f>SUM(G5)</f>
        <v>0</v>
      </c>
      <c r="H6" s="201"/>
      <c r="I6" s="201"/>
      <c r="J6" s="238">
        <f>SUM(J5)</f>
        <v>0</v>
      </c>
      <c r="K6" s="201"/>
    </row>
    <row r="7" spans="5:11" s="8" customFormat="1" ht="12.75">
      <c r="E7" s="201"/>
      <c r="F7" s="201"/>
      <c r="G7" s="201"/>
      <c r="H7" s="201"/>
      <c r="I7" s="201"/>
      <c r="J7" s="201"/>
      <c r="K7" s="201"/>
    </row>
    <row r="8" spans="5:11" s="8" customFormat="1" ht="12.75">
      <c r="E8" s="201"/>
      <c r="F8" s="201"/>
      <c r="G8" s="201"/>
      <c r="H8" s="201"/>
      <c r="I8" s="201"/>
      <c r="J8" s="201"/>
      <c r="K8" s="201"/>
    </row>
    <row r="11" spans="5:11" s="8" customFormat="1" ht="12.75">
      <c r="E11" s="201"/>
      <c r="F11" s="201"/>
      <c r="G11" s="201"/>
      <c r="H11" s="201"/>
      <c r="I11" s="201"/>
      <c r="J11" s="201"/>
      <c r="K11" s="201"/>
    </row>
    <row r="12" spans="5:11" s="8" customFormat="1" ht="12.75">
      <c r="E12" s="201"/>
      <c r="F12" s="201"/>
      <c r="G12" s="201"/>
      <c r="H12" s="201"/>
      <c r="I12" s="201"/>
      <c r="J12" s="201"/>
      <c r="K12" s="201"/>
    </row>
    <row r="13" spans="5:11" s="8" customFormat="1" ht="12.75">
      <c r="E13" s="201"/>
      <c r="F13" s="201"/>
      <c r="G13" s="201"/>
      <c r="H13" s="201"/>
      <c r="I13" s="201"/>
      <c r="J13" s="201"/>
      <c r="K13" s="201"/>
    </row>
    <row r="14" spans="5:11" s="8" customFormat="1" ht="12.75">
      <c r="E14" s="201"/>
      <c r="F14" s="201"/>
      <c r="G14" s="201"/>
      <c r="H14" s="201"/>
      <c r="I14" s="201"/>
      <c r="J14" s="201"/>
      <c r="K14" s="201"/>
    </row>
    <row r="15" spans="5:11" s="8" customFormat="1" ht="12.75">
      <c r="E15" s="201"/>
      <c r="F15" s="201"/>
      <c r="G15" s="201"/>
      <c r="H15" s="201"/>
      <c r="I15" s="201"/>
      <c r="J15" s="201"/>
      <c r="K15" s="201"/>
    </row>
    <row r="16" spans="5:11" s="8" customFormat="1" ht="12.75">
      <c r="E16" s="201"/>
      <c r="F16" s="201"/>
      <c r="G16" s="201"/>
      <c r="H16" s="201"/>
      <c r="I16" s="201"/>
      <c r="J16" s="201"/>
      <c r="K16" s="201"/>
    </row>
    <row r="17" spans="5:11" s="8" customFormat="1" ht="12.75">
      <c r="E17" s="201"/>
      <c r="F17" s="201"/>
      <c r="G17" s="201"/>
      <c r="H17" s="201"/>
      <c r="I17" s="201"/>
      <c r="J17" s="201"/>
      <c r="K17" s="201"/>
    </row>
    <row r="18" spans="5:11" s="8" customFormat="1" ht="12.75">
      <c r="E18" s="201"/>
      <c r="F18" s="201"/>
      <c r="G18" s="201"/>
      <c r="H18" s="201"/>
      <c r="I18" s="201"/>
      <c r="J18" s="201"/>
      <c r="K18" s="201"/>
    </row>
    <row r="19" spans="5:11" s="8" customFormat="1" ht="12.75">
      <c r="E19" s="201"/>
      <c r="F19" s="201"/>
      <c r="G19" s="201"/>
      <c r="H19" s="201"/>
      <c r="I19" s="201"/>
      <c r="J19" s="201"/>
      <c r="K19" s="201"/>
    </row>
    <row r="20" spans="5:11" s="8" customFormat="1" ht="12.75">
      <c r="E20" s="201"/>
      <c r="F20" s="201"/>
      <c r="G20" s="201"/>
      <c r="H20" s="201"/>
      <c r="I20" s="201"/>
      <c r="J20" s="201"/>
      <c r="K20" s="201"/>
    </row>
    <row r="21" spans="5:11" s="8" customFormat="1" ht="12.75">
      <c r="E21" s="201"/>
      <c r="F21" s="201"/>
      <c r="G21" s="201"/>
      <c r="H21" s="201"/>
      <c r="I21" s="201"/>
      <c r="J21" s="201"/>
      <c r="K21" s="201"/>
    </row>
    <row r="22" spans="5:11" s="8" customFormat="1" ht="12.75">
      <c r="E22" s="201"/>
      <c r="F22" s="201"/>
      <c r="G22" s="201"/>
      <c r="H22" s="201"/>
      <c r="I22" s="201"/>
      <c r="J22" s="201"/>
      <c r="K22" s="201"/>
    </row>
    <row r="23" spans="5:11" s="8" customFormat="1" ht="12.75">
      <c r="E23" s="201"/>
      <c r="F23" s="201"/>
      <c r="G23" s="201"/>
      <c r="H23" s="201"/>
      <c r="I23" s="201"/>
      <c r="J23" s="201"/>
      <c r="K23" s="201"/>
    </row>
    <row r="24" spans="5:11" s="8" customFormat="1" ht="12.75">
      <c r="E24" s="201"/>
      <c r="F24" s="201"/>
      <c r="G24" s="201"/>
      <c r="H24" s="201"/>
      <c r="I24" s="201"/>
      <c r="J24" s="201"/>
      <c r="K24" s="201"/>
    </row>
    <row r="25" spans="5:11" s="8" customFormat="1" ht="12.75">
      <c r="E25" s="201"/>
      <c r="F25" s="201"/>
      <c r="G25" s="201"/>
      <c r="H25" s="201"/>
      <c r="I25" s="201"/>
      <c r="J25" s="201"/>
      <c r="K25" s="201"/>
    </row>
    <row r="26" spans="5:11" s="8" customFormat="1" ht="12.75">
      <c r="E26" s="201"/>
      <c r="F26" s="201"/>
      <c r="G26" s="201"/>
      <c r="H26" s="201"/>
      <c r="I26" s="201"/>
      <c r="J26" s="201"/>
      <c r="K26" s="201"/>
    </row>
    <row r="27" spans="5:11" s="8" customFormat="1" ht="12.75">
      <c r="E27" s="201"/>
      <c r="F27" s="201"/>
      <c r="G27" s="201"/>
      <c r="H27" s="201"/>
      <c r="I27" s="201"/>
      <c r="J27" s="201"/>
      <c r="K27" s="201"/>
    </row>
    <row r="28" spans="5:11" s="8" customFormat="1" ht="12.75">
      <c r="E28" s="201"/>
      <c r="F28" s="201"/>
      <c r="G28" s="201"/>
      <c r="H28" s="201"/>
      <c r="I28" s="201"/>
      <c r="J28" s="201"/>
      <c r="K28" s="201"/>
    </row>
    <row r="29" spans="5:11" s="8" customFormat="1" ht="12.75">
      <c r="E29" s="201"/>
      <c r="F29" s="201"/>
      <c r="G29" s="201"/>
      <c r="H29" s="201"/>
      <c r="I29" s="201"/>
      <c r="J29" s="201"/>
      <c r="K29" s="201"/>
    </row>
    <row r="30" spans="5:11" s="8" customFormat="1" ht="12.75">
      <c r="E30" s="201"/>
      <c r="F30" s="201"/>
      <c r="G30" s="201"/>
      <c r="H30" s="201"/>
      <c r="I30" s="201"/>
      <c r="J30" s="201"/>
      <c r="K30" s="201"/>
    </row>
    <row r="31" spans="5:11" s="8" customFormat="1" ht="12.75">
      <c r="E31" s="201"/>
      <c r="F31" s="201"/>
      <c r="G31" s="201"/>
      <c r="H31" s="201"/>
      <c r="I31" s="201"/>
      <c r="J31" s="201"/>
      <c r="K31" s="201"/>
    </row>
    <row r="32" spans="5:11" s="8" customFormat="1" ht="12.75">
      <c r="E32" s="201"/>
      <c r="F32" s="201"/>
      <c r="G32" s="201"/>
      <c r="H32" s="201"/>
      <c r="I32" s="201"/>
      <c r="J32" s="201"/>
      <c r="K32" s="201"/>
    </row>
    <row r="33" spans="5:11" s="8" customFormat="1" ht="12.75">
      <c r="E33" s="201"/>
      <c r="F33" s="201"/>
      <c r="G33" s="201"/>
      <c r="H33" s="201"/>
      <c r="I33" s="201"/>
      <c r="J33" s="201"/>
      <c r="K33" s="201"/>
    </row>
    <row r="34" spans="5:11" s="8" customFormat="1" ht="12.75">
      <c r="E34" s="201"/>
      <c r="F34" s="201"/>
      <c r="G34" s="201"/>
      <c r="H34" s="201"/>
      <c r="I34" s="201"/>
      <c r="J34" s="201"/>
      <c r="K34" s="201"/>
    </row>
    <row r="35" spans="5:11" s="8" customFormat="1" ht="12.75">
      <c r="E35" s="201"/>
      <c r="F35" s="201"/>
      <c r="G35" s="201"/>
      <c r="H35" s="201"/>
      <c r="I35" s="201"/>
      <c r="J35" s="201"/>
      <c r="K35" s="201"/>
    </row>
    <row r="36" spans="5:11" s="8" customFormat="1" ht="12.75">
      <c r="E36" s="201"/>
      <c r="F36" s="201"/>
      <c r="G36" s="201"/>
      <c r="H36" s="201"/>
      <c r="I36" s="201"/>
      <c r="J36" s="201"/>
      <c r="K36" s="201"/>
    </row>
    <row r="37" spans="5:11" s="8" customFormat="1" ht="12.75">
      <c r="E37" s="201"/>
      <c r="F37" s="201"/>
      <c r="G37" s="201"/>
      <c r="H37" s="201"/>
      <c r="I37" s="201"/>
      <c r="J37" s="201"/>
      <c r="K37" s="201"/>
    </row>
    <row r="38" spans="5:11" s="8" customFormat="1" ht="12.75">
      <c r="E38" s="201"/>
      <c r="F38" s="201"/>
      <c r="G38" s="201"/>
      <c r="H38" s="201"/>
      <c r="I38" s="201"/>
      <c r="J38" s="201"/>
      <c r="K38" s="201"/>
    </row>
    <row r="39" spans="5:11" s="8" customFormat="1" ht="12.75">
      <c r="E39" s="201"/>
      <c r="F39" s="201"/>
      <c r="G39" s="201"/>
      <c r="H39" s="201"/>
      <c r="I39" s="201"/>
      <c r="J39" s="201"/>
      <c r="K39" s="201"/>
    </row>
    <row r="40" spans="5:11" s="8" customFormat="1" ht="12.75">
      <c r="E40" s="201"/>
      <c r="F40" s="201"/>
      <c r="G40" s="201"/>
      <c r="H40" s="201"/>
      <c r="I40" s="201"/>
      <c r="J40" s="201"/>
      <c r="K40" s="201"/>
    </row>
    <row r="41" spans="5:11" s="8" customFormat="1" ht="12.75">
      <c r="E41" s="201"/>
      <c r="F41" s="201"/>
      <c r="G41" s="201"/>
      <c r="H41" s="201"/>
      <c r="I41" s="201"/>
      <c r="J41" s="201"/>
      <c r="K41" s="201"/>
    </row>
    <row r="42" spans="5:11" s="8" customFormat="1" ht="12.75">
      <c r="E42" s="201"/>
      <c r="F42" s="201"/>
      <c r="G42" s="201"/>
      <c r="H42" s="201"/>
      <c r="I42" s="201"/>
      <c r="J42" s="201"/>
      <c r="K42" s="201"/>
    </row>
    <row r="43" spans="5:11" s="8" customFormat="1" ht="12.75">
      <c r="E43" s="201"/>
      <c r="F43" s="201"/>
      <c r="G43" s="201"/>
      <c r="H43" s="201"/>
      <c r="I43" s="201"/>
      <c r="J43" s="201"/>
      <c r="K43" s="201"/>
    </row>
    <row r="44" spans="5:11" s="8" customFormat="1" ht="12.75">
      <c r="E44" s="201"/>
      <c r="F44" s="201"/>
      <c r="G44" s="201"/>
      <c r="H44" s="201"/>
      <c r="I44" s="201"/>
      <c r="J44" s="201"/>
      <c r="K44" s="201"/>
    </row>
    <row r="45" spans="5:11" s="8" customFormat="1" ht="12.75">
      <c r="E45" s="201"/>
      <c r="F45" s="201"/>
      <c r="G45" s="201"/>
      <c r="H45" s="201"/>
      <c r="I45" s="201"/>
      <c r="J45" s="201"/>
      <c r="K45" s="201"/>
    </row>
    <row r="46" spans="5:11" s="8" customFormat="1" ht="12.75">
      <c r="E46" s="201"/>
      <c r="F46" s="201"/>
      <c r="G46" s="201"/>
      <c r="H46" s="201"/>
      <c r="I46" s="201"/>
      <c r="J46" s="201"/>
      <c r="K46" s="201"/>
    </row>
    <row r="47" spans="5:11" s="8" customFormat="1" ht="12.75">
      <c r="E47" s="201"/>
      <c r="F47" s="201"/>
      <c r="G47" s="201"/>
      <c r="H47" s="201"/>
      <c r="I47" s="201"/>
      <c r="J47" s="201"/>
      <c r="K47" s="201"/>
    </row>
    <row r="48" spans="5:11" s="8" customFormat="1" ht="12.75">
      <c r="E48" s="201"/>
      <c r="F48" s="201"/>
      <c r="G48" s="201"/>
      <c r="H48" s="201"/>
      <c r="I48" s="201"/>
      <c r="J48" s="201"/>
      <c r="K48" s="201"/>
    </row>
    <row r="49" spans="5:11" s="8" customFormat="1" ht="12.75">
      <c r="E49" s="201"/>
      <c r="F49" s="201"/>
      <c r="G49" s="201"/>
      <c r="H49" s="201"/>
      <c r="I49" s="201"/>
      <c r="J49" s="201"/>
      <c r="K49" s="201"/>
    </row>
    <row r="50" spans="5:11" s="8" customFormat="1" ht="12.75">
      <c r="E50" s="201"/>
      <c r="F50" s="201"/>
      <c r="G50" s="201"/>
      <c r="H50" s="201"/>
      <c r="I50" s="201"/>
      <c r="J50" s="201"/>
      <c r="K50" s="201"/>
    </row>
    <row r="51" spans="5:11" s="8" customFormat="1" ht="12.75">
      <c r="E51" s="201"/>
      <c r="F51" s="201"/>
      <c r="G51" s="201"/>
      <c r="H51" s="201"/>
      <c r="I51" s="201"/>
      <c r="J51" s="201"/>
      <c r="K51" s="201"/>
    </row>
    <row r="52" spans="5:11" s="8" customFormat="1" ht="12.75">
      <c r="E52" s="201"/>
      <c r="F52" s="201"/>
      <c r="G52" s="201"/>
      <c r="H52" s="201"/>
      <c r="I52" s="201"/>
      <c r="J52" s="201"/>
      <c r="K52" s="201"/>
    </row>
    <row r="53" spans="5:11" s="8" customFormat="1" ht="12.75">
      <c r="E53" s="201"/>
      <c r="F53" s="201"/>
      <c r="G53" s="201"/>
      <c r="H53" s="201"/>
      <c r="I53" s="201"/>
      <c r="J53" s="201"/>
      <c r="K53" s="201"/>
    </row>
    <row r="54" spans="5:11" s="8" customFormat="1" ht="12.75">
      <c r="E54" s="201"/>
      <c r="F54" s="201"/>
      <c r="G54" s="201"/>
      <c r="H54" s="201"/>
      <c r="I54" s="201"/>
      <c r="J54" s="201"/>
      <c r="K54" s="201"/>
    </row>
    <row r="55" spans="5:11" s="8" customFormat="1" ht="12.75">
      <c r="E55" s="201"/>
      <c r="F55" s="201"/>
      <c r="G55" s="201"/>
      <c r="H55" s="201"/>
      <c r="I55" s="201"/>
      <c r="J55" s="201"/>
      <c r="K55" s="201"/>
    </row>
    <row r="56" spans="5:11" s="8" customFormat="1" ht="12.75">
      <c r="E56" s="201"/>
      <c r="F56" s="201"/>
      <c r="G56" s="201"/>
      <c r="H56" s="201"/>
      <c r="I56" s="201"/>
      <c r="J56" s="201"/>
      <c r="K56" s="201"/>
    </row>
    <row r="57" spans="5:11" s="8" customFormat="1" ht="12.75">
      <c r="E57" s="201"/>
      <c r="F57" s="201"/>
      <c r="G57" s="201"/>
      <c r="H57" s="201"/>
      <c r="I57" s="201"/>
      <c r="J57" s="201"/>
      <c r="K57" s="201"/>
    </row>
    <row r="58" spans="5:11" s="8" customFormat="1" ht="12.75">
      <c r="E58" s="201"/>
      <c r="F58" s="201"/>
      <c r="G58" s="201"/>
      <c r="H58" s="201"/>
      <c r="I58" s="201"/>
      <c r="J58" s="201"/>
      <c r="K58" s="201"/>
    </row>
    <row r="59" spans="5:11" s="8" customFormat="1" ht="12.75">
      <c r="E59" s="201"/>
      <c r="F59" s="201"/>
      <c r="G59" s="201"/>
      <c r="H59" s="201"/>
      <c r="I59" s="201"/>
      <c r="J59" s="201"/>
      <c r="K59" s="201"/>
    </row>
    <row r="60" spans="5:11" s="8" customFormat="1" ht="12.75">
      <c r="E60" s="201"/>
      <c r="F60" s="201"/>
      <c r="G60" s="201"/>
      <c r="H60" s="201"/>
      <c r="I60" s="201"/>
      <c r="J60" s="201"/>
      <c r="K60" s="201"/>
    </row>
    <row r="61" spans="5:11" s="8" customFormat="1" ht="12.75">
      <c r="E61" s="201"/>
      <c r="F61" s="201"/>
      <c r="G61" s="201"/>
      <c r="H61" s="201"/>
      <c r="I61" s="201"/>
      <c r="J61" s="201"/>
      <c r="K61" s="201"/>
    </row>
    <row r="62" spans="5:11" s="8" customFormat="1" ht="12.75">
      <c r="E62" s="201"/>
      <c r="F62" s="201"/>
      <c r="G62" s="201"/>
      <c r="H62" s="201"/>
      <c r="I62" s="201"/>
      <c r="J62" s="201"/>
      <c r="K62" s="201"/>
    </row>
    <row r="63" spans="5:11" s="8" customFormat="1" ht="12.75">
      <c r="E63" s="201"/>
      <c r="F63" s="201"/>
      <c r="G63" s="201"/>
      <c r="H63" s="201"/>
      <c r="I63" s="201"/>
      <c r="J63" s="201"/>
      <c r="K63" s="201"/>
    </row>
    <row r="64" spans="5:11" s="8" customFormat="1" ht="12.75">
      <c r="E64" s="201"/>
      <c r="F64" s="201"/>
      <c r="G64" s="201"/>
      <c r="H64" s="201"/>
      <c r="I64" s="201"/>
      <c r="J64" s="201"/>
      <c r="K64" s="201"/>
    </row>
    <row r="65" spans="5:11" s="8" customFormat="1" ht="12.75">
      <c r="E65" s="201"/>
      <c r="F65" s="201"/>
      <c r="G65" s="201"/>
      <c r="H65" s="201"/>
      <c r="I65" s="201"/>
      <c r="J65" s="201"/>
      <c r="K65" s="201"/>
    </row>
    <row r="66" spans="5:11" s="8" customFormat="1" ht="12.75">
      <c r="E66" s="201"/>
      <c r="F66" s="201"/>
      <c r="G66" s="201"/>
      <c r="H66" s="201"/>
      <c r="I66" s="201"/>
      <c r="J66" s="201"/>
      <c r="K66" s="201"/>
    </row>
    <row r="67" spans="5:11" s="8" customFormat="1" ht="12.75">
      <c r="E67" s="201"/>
      <c r="F67" s="201"/>
      <c r="G67" s="201"/>
      <c r="H67" s="201"/>
      <c r="I67" s="201"/>
      <c r="J67" s="201"/>
      <c r="K67" s="201"/>
    </row>
    <row r="68" spans="5:11" s="8" customFormat="1" ht="12.75">
      <c r="E68" s="201"/>
      <c r="F68" s="201"/>
      <c r="G68" s="201"/>
      <c r="H68" s="201"/>
      <c r="I68" s="201"/>
      <c r="J68" s="201"/>
      <c r="K68" s="201"/>
    </row>
    <row r="69" spans="5:11" s="8" customFormat="1" ht="12.75">
      <c r="E69" s="201"/>
      <c r="F69" s="201"/>
      <c r="G69" s="201"/>
      <c r="H69" s="201"/>
      <c r="I69" s="201"/>
      <c r="J69" s="201"/>
      <c r="K69" s="201"/>
    </row>
    <row r="70" spans="5:11" s="8" customFormat="1" ht="12.75">
      <c r="E70" s="201"/>
      <c r="F70" s="201"/>
      <c r="G70" s="201"/>
      <c r="H70" s="201"/>
      <c r="I70" s="201"/>
      <c r="J70" s="201"/>
      <c r="K70" s="201"/>
    </row>
    <row r="71" spans="5:11" s="8" customFormat="1" ht="12.75">
      <c r="E71" s="201"/>
      <c r="F71" s="201"/>
      <c r="G71" s="201"/>
      <c r="H71" s="201"/>
      <c r="I71" s="201"/>
      <c r="J71" s="201"/>
      <c r="K71" s="201"/>
    </row>
    <row r="72" spans="5:11" s="8" customFormat="1" ht="12.75">
      <c r="E72" s="201"/>
      <c r="F72" s="201"/>
      <c r="G72" s="201"/>
      <c r="H72" s="201"/>
      <c r="I72" s="201"/>
      <c r="J72" s="201"/>
      <c r="K72" s="201"/>
    </row>
    <row r="73" spans="5:11" s="8" customFormat="1" ht="12.75">
      <c r="E73" s="201"/>
      <c r="F73" s="201"/>
      <c r="G73" s="201"/>
      <c r="H73" s="201"/>
      <c r="I73" s="201"/>
      <c r="J73" s="201"/>
      <c r="K73" s="201"/>
    </row>
    <row r="74" spans="5:11" s="8" customFormat="1" ht="12.75">
      <c r="E74" s="201"/>
      <c r="F74" s="201"/>
      <c r="G74" s="201"/>
      <c r="H74" s="201"/>
      <c r="I74" s="201"/>
      <c r="J74" s="201"/>
      <c r="K74" s="201"/>
    </row>
    <row r="75" spans="5:11" s="8" customFormat="1" ht="12.75">
      <c r="E75" s="201"/>
      <c r="F75" s="201"/>
      <c r="G75" s="201"/>
      <c r="H75" s="201"/>
      <c r="I75" s="201"/>
      <c r="J75" s="201"/>
      <c r="K75" s="201"/>
    </row>
    <row r="76" spans="5:11" s="8" customFormat="1" ht="12.75">
      <c r="E76" s="201"/>
      <c r="F76" s="201"/>
      <c r="G76" s="201"/>
      <c r="H76" s="201"/>
      <c r="I76" s="201"/>
      <c r="J76" s="201"/>
      <c r="K76" s="201"/>
    </row>
    <row r="77" spans="5:11" s="8" customFormat="1" ht="12.75">
      <c r="E77" s="201"/>
      <c r="F77" s="201"/>
      <c r="G77" s="201"/>
      <c r="H77" s="201"/>
      <c r="I77" s="201"/>
      <c r="J77" s="201"/>
      <c r="K77" s="201"/>
    </row>
    <row r="78" spans="5:11" s="8" customFormat="1" ht="12.75">
      <c r="E78" s="201"/>
      <c r="F78" s="201"/>
      <c r="G78" s="201"/>
      <c r="H78" s="201"/>
      <c r="I78" s="201"/>
      <c r="J78" s="201"/>
      <c r="K78" s="201"/>
    </row>
    <row r="79" spans="5:11" s="8" customFormat="1" ht="12.75">
      <c r="E79" s="201"/>
      <c r="F79" s="201"/>
      <c r="G79" s="201"/>
      <c r="H79" s="201"/>
      <c r="I79" s="201"/>
      <c r="J79" s="201"/>
      <c r="K79" s="201"/>
    </row>
    <row r="80" spans="5:11" s="8" customFormat="1" ht="12.75">
      <c r="E80" s="201"/>
      <c r="F80" s="201"/>
      <c r="G80" s="201"/>
      <c r="H80" s="201"/>
      <c r="I80" s="201"/>
      <c r="J80" s="201"/>
      <c r="K80" s="201"/>
    </row>
    <row r="81" spans="5:11" s="8" customFormat="1" ht="12.75">
      <c r="E81" s="201"/>
      <c r="F81" s="201"/>
      <c r="G81" s="201"/>
      <c r="H81" s="201"/>
      <c r="I81" s="201"/>
      <c r="J81" s="201"/>
      <c r="K81" s="201"/>
    </row>
    <row r="82" spans="5:11" s="8" customFormat="1" ht="12.75">
      <c r="E82" s="201"/>
      <c r="F82" s="201"/>
      <c r="G82" s="201"/>
      <c r="H82" s="201"/>
      <c r="I82" s="201"/>
      <c r="J82" s="201"/>
      <c r="K82" s="201"/>
    </row>
    <row r="83" spans="5:11" s="8" customFormat="1" ht="12.75">
      <c r="E83" s="201"/>
      <c r="F83" s="201"/>
      <c r="G83" s="201"/>
      <c r="H83" s="201"/>
      <c r="I83" s="201"/>
      <c r="J83" s="201"/>
      <c r="K83" s="201"/>
    </row>
    <row r="84" spans="5:11" s="8" customFormat="1" ht="12.75">
      <c r="E84" s="201"/>
      <c r="F84" s="201"/>
      <c r="G84" s="201"/>
      <c r="H84" s="201"/>
      <c r="I84" s="201"/>
      <c r="J84" s="201"/>
      <c r="K84" s="201"/>
    </row>
    <row r="85" spans="5:11" s="8" customFormat="1" ht="12.75">
      <c r="E85" s="201"/>
      <c r="F85" s="201"/>
      <c r="G85" s="201"/>
      <c r="H85" s="201"/>
      <c r="I85" s="201"/>
      <c r="J85" s="201"/>
      <c r="K85" s="201"/>
    </row>
    <row r="86" spans="5:11" s="8" customFormat="1" ht="12.75">
      <c r="E86" s="201"/>
      <c r="F86" s="201"/>
      <c r="G86" s="201"/>
      <c r="H86" s="201"/>
      <c r="I86" s="201"/>
      <c r="J86" s="201"/>
      <c r="K86" s="201"/>
    </row>
    <row r="87" spans="5:11" s="8" customFormat="1" ht="12.75">
      <c r="E87" s="201"/>
      <c r="F87" s="201"/>
      <c r="G87" s="201"/>
      <c r="H87" s="201"/>
      <c r="I87" s="201"/>
      <c r="J87" s="201"/>
      <c r="K87" s="201"/>
    </row>
    <row r="88" spans="5:11" s="8" customFormat="1" ht="12.75">
      <c r="E88" s="201"/>
      <c r="F88" s="201"/>
      <c r="G88" s="201"/>
      <c r="H88" s="201"/>
      <c r="I88" s="201"/>
      <c r="J88" s="201"/>
      <c r="K88" s="201"/>
    </row>
    <row r="89" spans="5:11" s="8" customFormat="1" ht="12.75">
      <c r="E89" s="201"/>
      <c r="F89" s="201"/>
      <c r="G89" s="201"/>
      <c r="H89" s="201"/>
      <c r="I89" s="201"/>
      <c r="J89" s="201"/>
      <c r="K89" s="201"/>
    </row>
    <row r="90" spans="5:11" s="8" customFormat="1" ht="12.75">
      <c r="E90" s="201"/>
      <c r="F90" s="201"/>
      <c r="G90" s="201"/>
      <c r="H90" s="201"/>
      <c r="I90" s="201"/>
      <c r="J90" s="201"/>
      <c r="K90" s="201"/>
    </row>
    <row r="91" spans="5:11" s="8" customFormat="1" ht="12.75">
      <c r="E91" s="201"/>
      <c r="F91" s="201"/>
      <c r="G91" s="201"/>
      <c r="H91" s="201"/>
      <c r="I91" s="201"/>
      <c r="J91" s="201"/>
      <c r="K91" s="201"/>
    </row>
    <row r="92" spans="5:11" s="8" customFormat="1" ht="12.75">
      <c r="E92" s="201"/>
      <c r="F92" s="201"/>
      <c r="G92" s="201"/>
      <c r="H92" s="201"/>
      <c r="I92" s="201"/>
      <c r="J92" s="201"/>
      <c r="K92" s="201"/>
    </row>
    <row r="93" spans="5:11" s="8" customFormat="1" ht="12.75">
      <c r="E93" s="201"/>
      <c r="F93" s="201"/>
      <c r="G93" s="201"/>
      <c r="H93" s="201"/>
      <c r="I93" s="201"/>
      <c r="J93" s="201"/>
      <c r="K93" s="201"/>
    </row>
    <row r="94" spans="5:11" s="8" customFormat="1" ht="12.75">
      <c r="E94" s="201"/>
      <c r="F94" s="201"/>
      <c r="G94" s="201"/>
      <c r="H94" s="201"/>
      <c r="I94" s="201"/>
      <c r="J94" s="201"/>
      <c r="K94" s="201"/>
    </row>
    <row r="95" spans="5:11" s="8" customFormat="1" ht="12.75">
      <c r="E95" s="201"/>
      <c r="F95" s="201"/>
      <c r="G95" s="201"/>
      <c r="H95" s="201"/>
      <c r="I95" s="201"/>
      <c r="J95" s="201"/>
      <c r="K95" s="201"/>
    </row>
    <row r="96" spans="5:11" s="8" customFormat="1" ht="12.75">
      <c r="E96" s="201"/>
      <c r="F96" s="201"/>
      <c r="G96" s="201"/>
      <c r="H96" s="201"/>
      <c r="I96" s="201"/>
      <c r="J96" s="201"/>
      <c r="K96" s="201"/>
    </row>
    <row r="97" spans="5:11" s="8" customFormat="1" ht="12.75">
      <c r="E97" s="201"/>
      <c r="F97" s="201"/>
      <c r="G97" s="201"/>
      <c r="H97" s="201"/>
      <c r="I97" s="201"/>
      <c r="J97" s="201"/>
      <c r="K97" s="201"/>
    </row>
    <row r="98" spans="5:11" s="8" customFormat="1" ht="12.75">
      <c r="E98" s="201"/>
      <c r="F98" s="201"/>
      <c r="G98" s="201"/>
      <c r="H98" s="201"/>
      <c r="I98" s="201"/>
      <c r="J98" s="201"/>
      <c r="K98" s="201"/>
    </row>
    <row r="99" spans="5:11" s="8" customFormat="1" ht="12.75">
      <c r="E99" s="201"/>
      <c r="F99" s="201"/>
      <c r="G99" s="201"/>
      <c r="H99" s="201"/>
      <c r="I99" s="201"/>
      <c r="J99" s="201"/>
      <c r="K99" s="201"/>
    </row>
    <row r="100" spans="5:11" s="8" customFormat="1" ht="12.75">
      <c r="E100" s="201"/>
      <c r="F100" s="201"/>
      <c r="G100" s="201"/>
      <c r="H100" s="201"/>
      <c r="I100" s="201"/>
      <c r="J100" s="201"/>
      <c r="K100" s="201"/>
    </row>
    <row r="101" spans="5:11" s="8" customFormat="1" ht="12.75">
      <c r="E101" s="201"/>
      <c r="F101" s="201"/>
      <c r="G101" s="201"/>
      <c r="H101" s="201"/>
      <c r="I101" s="201"/>
      <c r="J101" s="201"/>
      <c r="K101" s="201"/>
    </row>
    <row r="102" spans="5:11" s="8" customFormat="1" ht="12.75">
      <c r="E102" s="201"/>
      <c r="F102" s="201"/>
      <c r="G102" s="201"/>
      <c r="H102" s="201"/>
      <c r="I102" s="201"/>
      <c r="J102" s="201"/>
      <c r="K102" s="201"/>
    </row>
    <row r="103" spans="5:11" s="8" customFormat="1" ht="12.75">
      <c r="E103" s="201"/>
      <c r="F103" s="201"/>
      <c r="G103" s="201"/>
      <c r="H103" s="201"/>
      <c r="I103" s="201"/>
      <c r="J103" s="201"/>
      <c r="K103" s="201"/>
    </row>
    <row r="104" spans="5:11" s="8" customFormat="1" ht="12.75">
      <c r="E104" s="201"/>
      <c r="F104" s="201"/>
      <c r="G104" s="201"/>
      <c r="H104" s="201"/>
      <c r="I104" s="201"/>
      <c r="J104" s="201"/>
      <c r="K104" s="201"/>
    </row>
    <row r="105" spans="5:11" s="8" customFormat="1" ht="12.75">
      <c r="E105" s="201"/>
      <c r="F105" s="201"/>
      <c r="G105" s="201"/>
      <c r="H105" s="201"/>
      <c r="I105" s="201"/>
      <c r="J105" s="201"/>
      <c r="K105" s="201"/>
    </row>
    <row r="106" spans="5:11" s="8" customFormat="1" ht="12.75">
      <c r="E106" s="201"/>
      <c r="F106" s="201"/>
      <c r="G106" s="201"/>
      <c r="H106" s="201"/>
      <c r="I106" s="201"/>
      <c r="J106" s="201"/>
      <c r="K106" s="201"/>
    </row>
    <row r="107" spans="5:11" s="8" customFormat="1" ht="12.75">
      <c r="E107" s="201"/>
      <c r="F107" s="201"/>
      <c r="G107" s="201"/>
      <c r="H107" s="201"/>
      <c r="I107" s="201"/>
      <c r="J107" s="201"/>
      <c r="K107" s="201"/>
    </row>
    <row r="108" spans="5:11" s="8" customFormat="1" ht="12.75">
      <c r="E108" s="201"/>
      <c r="F108" s="201"/>
      <c r="G108" s="201"/>
      <c r="H108" s="201"/>
      <c r="I108" s="201"/>
      <c r="J108" s="201"/>
      <c r="K108" s="201"/>
    </row>
    <row r="109" spans="5:11" s="8" customFormat="1" ht="12.75">
      <c r="E109" s="201"/>
      <c r="F109" s="201"/>
      <c r="G109" s="201"/>
      <c r="H109" s="201"/>
      <c r="I109" s="201"/>
      <c r="J109" s="201"/>
      <c r="K109" s="201"/>
    </row>
    <row r="110" spans="5:11" s="8" customFormat="1" ht="12.75">
      <c r="E110" s="201"/>
      <c r="F110" s="201"/>
      <c r="G110" s="201"/>
      <c r="H110" s="201"/>
      <c r="I110" s="201"/>
      <c r="J110" s="201"/>
      <c r="K110" s="201"/>
    </row>
    <row r="111" spans="5:11" s="8" customFormat="1" ht="12.75">
      <c r="E111" s="201"/>
      <c r="F111" s="201"/>
      <c r="G111" s="201"/>
      <c r="H111" s="201"/>
      <c r="I111" s="201"/>
      <c r="J111" s="201"/>
      <c r="K111" s="201"/>
    </row>
    <row r="112" spans="5:11" s="8" customFormat="1" ht="12.75">
      <c r="E112" s="201"/>
      <c r="F112" s="201"/>
      <c r="G112" s="201"/>
      <c r="H112" s="201"/>
      <c r="I112" s="201"/>
      <c r="J112" s="201"/>
      <c r="K112" s="201"/>
    </row>
    <row r="113" spans="5:11" s="8" customFormat="1" ht="12.75">
      <c r="E113" s="201"/>
      <c r="F113" s="201"/>
      <c r="G113" s="201"/>
      <c r="H113" s="201"/>
      <c r="I113" s="201"/>
      <c r="J113" s="201"/>
      <c r="K113" s="201"/>
    </row>
    <row r="114" spans="5:11" s="8" customFormat="1" ht="12.75">
      <c r="E114" s="201"/>
      <c r="F114" s="201"/>
      <c r="G114" s="201"/>
      <c r="H114" s="201"/>
      <c r="I114" s="201"/>
      <c r="J114" s="201"/>
      <c r="K114" s="201"/>
    </row>
    <row r="115" spans="5:11" s="8" customFormat="1" ht="12.75">
      <c r="E115" s="201"/>
      <c r="F115" s="201"/>
      <c r="G115" s="201"/>
      <c r="H115" s="201"/>
      <c r="I115" s="201"/>
      <c r="J115" s="201"/>
      <c r="K115" s="201"/>
    </row>
    <row r="116" spans="5:11" s="8" customFormat="1" ht="12.75">
      <c r="E116" s="201"/>
      <c r="F116" s="201"/>
      <c r="G116" s="201"/>
      <c r="H116" s="201"/>
      <c r="I116" s="201"/>
      <c r="J116" s="201"/>
      <c r="K116" s="201"/>
    </row>
    <row r="117" spans="5:11" s="8" customFormat="1" ht="12.75">
      <c r="E117" s="201"/>
      <c r="F117" s="201"/>
      <c r="G117" s="201"/>
      <c r="H117" s="201"/>
      <c r="I117" s="201"/>
      <c r="J117" s="201"/>
      <c r="K117" s="201"/>
    </row>
    <row r="118" spans="5:11" s="8" customFormat="1" ht="12.75">
      <c r="E118" s="201"/>
      <c r="F118" s="201"/>
      <c r="G118" s="201"/>
      <c r="H118" s="201"/>
      <c r="I118" s="201"/>
      <c r="J118" s="201"/>
      <c r="K118" s="201"/>
    </row>
    <row r="119" spans="5:11" s="8" customFormat="1" ht="12.75">
      <c r="E119" s="201"/>
      <c r="F119" s="201"/>
      <c r="G119" s="201"/>
      <c r="H119" s="201"/>
      <c r="I119" s="201"/>
      <c r="J119" s="201"/>
      <c r="K119" s="201"/>
    </row>
    <row r="120" spans="5:11" s="8" customFormat="1" ht="12.75">
      <c r="E120" s="201"/>
      <c r="F120" s="201"/>
      <c r="G120" s="201"/>
      <c r="H120" s="201"/>
      <c r="I120" s="201"/>
      <c r="J120" s="201"/>
      <c r="K120" s="201"/>
    </row>
    <row r="121" spans="5:11" s="8" customFormat="1" ht="12.75">
      <c r="E121" s="201"/>
      <c r="F121" s="201"/>
      <c r="G121" s="201"/>
      <c r="H121" s="201"/>
      <c r="I121" s="201"/>
      <c r="J121" s="201"/>
      <c r="K121" s="201"/>
    </row>
    <row r="122" spans="5:11" s="8" customFormat="1" ht="12.75">
      <c r="E122" s="201"/>
      <c r="F122" s="201"/>
      <c r="G122" s="201"/>
      <c r="H122" s="201"/>
      <c r="I122" s="201"/>
      <c r="J122" s="201"/>
      <c r="K122" s="201"/>
    </row>
    <row r="123" spans="5:11" s="8" customFormat="1" ht="12.75">
      <c r="E123" s="201"/>
      <c r="F123" s="201"/>
      <c r="G123" s="201"/>
      <c r="H123" s="201"/>
      <c r="I123" s="201"/>
      <c r="J123" s="201"/>
      <c r="K123" s="201"/>
    </row>
    <row r="124" spans="5:11" s="8" customFormat="1" ht="12.75">
      <c r="E124" s="201"/>
      <c r="F124" s="201"/>
      <c r="G124" s="201"/>
      <c r="H124" s="201"/>
      <c r="I124" s="201"/>
      <c r="J124" s="201"/>
      <c r="K124" s="201"/>
    </row>
    <row r="125" spans="5:11" s="8" customFormat="1" ht="12.75">
      <c r="E125" s="201"/>
      <c r="F125" s="201"/>
      <c r="G125" s="201"/>
      <c r="H125" s="201"/>
      <c r="I125" s="201"/>
      <c r="J125" s="201"/>
      <c r="K125" s="201"/>
    </row>
    <row r="126" spans="5:11" s="8" customFormat="1" ht="12.75">
      <c r="E126" s="201"/>
      <c r="F126" s="201"/>
      <c r="G126" s="201"/>
      <c r="H126" s="201"/>
      <c r="I126" s="201"/>
      <c r="J126" s="201"/>
      <c r="K126" s="201"/>
    </row>
    <row r="127" spans="5:11" s="8" customFormat="1" ht="12.75">
      <c r="E127" s="201"/>
      <c r="F127" s="201"/>
      <c r="G127" s="201"/>
      <c r="H127" s="201"/>
      <c r="I127" s="201"/>
      <c r="J127" s="201"/>
      <c r="K127" s="201"/>
    </row>
    <row r="128" spans="5:11" s="8" customFormat="1" ht="12.75">
      <c r="E128" s="201"/>
      <c r="F128" s="201"/>
      <c r="G128" s="201"/>
      <c r="H128" s="201"/>
      <c r="I128" s="201"/>
      <c r="J128" s="201"/>
      <c r="K128" s="201"/>
    </row>
    <row r="129" spans="5:11" s="8" customFormat="1" ht="12.75">
      <c r="E129" s="201"/>
      <c r="F129" s="201"/>
      <c r="G129" s="201"/>
      <c r="H129" s="201"/>
      <c r="I129" s="201"/>
      <c r="J129" s="201"/>
      <c r="K129" s="201"/>
    </row>
    <row r="130" spans="5:11" s="8" customFormat="1" ht="12.75">
      <c r="E130" s="201"/>
      <c r="F130" s="201"/>
      <c r="G130" s="201"/>
      <c r="H130" s="201"/>
      <c r="I130" s="201"/>
      <c r="J130" s="201"/>
      <c r="K130" s="201"/>
    </row>
    <row r="131" spans="5:11" s="8" customFormat="1" ht="12.75">
      <c r="E131" s="201"/>
      <c r="F131" s="201"/>
      <c r="G131" s="201"/>
      <c r="H131" s="201"/>
      <c r="I131" s="201"/>
      <c r="J131" s="201"/>
      <c r="K131" s="201"/>
    </row>
    <row r="132" spans="5:11" s="8" customFormat="1" ht="12.75">
      <c r="E132" s="201"/>
      <c r="F132" s="201"/>
      <c r="G132" s="201"/>
      <c r="H132" s="201"/>
      <c r="I132" s="201"/>
      <c r="J132" s="201"/>
      <c r="K132" s="201"/>
    </row>
    <row r="133" spans="5:11" s="8" customFormat="1" ht="12.75">
      <c r="E133" s="201"/>
      <c r="F133" s="201"/>
      <c r="G133" s="201"/>
      <c r="H133" s="201"/>
      <c r="I133" s="201"/>
      <c r="J133" s="201"/>
      <c r="K133" s="201"/>
    </row>
    <row r="134" spans="5:11" s="8" customFormat="1" ht="12.75">
      <c r="E134" s="201"/>
      <c r="F134" s="201"/>
      <c r="G134" s="201"/>
      <c r="H134" s="201"/>
      <c r="I134" s="201"/>
      <c r="J134" s="201"/>
      <c r="K134" s="201"/>
    </row>
    <row r="135" spans="5:11" s="8" customFormat="1" ht="12.75">
      <c r="E135" s="201"/>
      <c r="F135" s="201"/>
      <c r="G135" s="201"/>
      <c r="H135" s="201"/>
      <c r="I135" s="201"/>
      <c r="J135" s="201"/>
      <c r="K135" s="201"/>
    </row>
    <row r="136" spans="5:11" s="8" customFormat="1" ht="12.75">
      <c r="E136" s="201"/>
      <c r="F136" s="201"/>
      <c r="G136" s="201"/>
      <c r="H136" s="201"/>
      <c r="I136" s="201"/>
      <c r="J136" s="201"/>
      <c r="K136" s="201"/>
    </row>
    <row r="137" spans="5:11" s="8" customFormat="1" ht="12.75">
      <c r="E137" s="201"/>
      <c r="F137" s="201"/>
      <c r="G137" s="201"/>
      <c r="H137" s="201"/>
      <c r="I137" s="201"/>
      <c r="J137" s="201"/>
      <c r="K137" s="201"/>
    </row>
    <row r="138" spans="5:11" s="8" customFormat="1" ht="12.75">
      <c r="E138" s="201"/>
      <c r="F138" s="201"/>
      <c r="G138" s="201"/>
      <c r="H138" s="201"/>
      <c r="I138" s="201"/>
      <c r="J138" s="201"/>
      <c r="K138" s="201"/>
    </row>
    <row r="139" spans="5:11" s="8" customFormat="1" ht="12.75">
      <c r="E139" s="201"/>
      <c r="F139" s="201"/>
      <c r="G139" s="201"/>
      <c r="H139" s="201"/>
      <c r="I139" s="201"/>
      <c r="J139" s="201"/>
      <c r="K139" s="201"/>
    </row>
    <row r="140" spans="5:11" s="8" customFormat="1" ht="12.75">
      <c r="E140" s="201"/>
      <c r="F140" s="201"/>
      <c r="G140" s="201"/>
      <c r="H140" s="201"/>
      <c r="I140" s="201"/>
      <c r="J140" s="201"/>
      <c r="K140" s="201"/>
    </row>
    <row r="141" spans="5:11" s="8" customFormat="1" ht="12.75">
      <c r="E141" s="201"/>
      <c r="F141" s="201"/>
      <c r="G141" s="201"/>
      <c r="H141" s="201"/>
      <c r="I141" s="201"/>
      <c r="J141" s="201"/>
      <c r="K141" s="201"/>
    </row>
    <row r="142" spans="5:11" s="8" customFormat="1" ht="12.75">
      <c r="E142" s="201"/>
      <c r="F142" s="201"/>
      <c r="G142" s="201"/>
      <c r="H142" s="201"/>
      <c r="I142" s="201"/>
      <c r="J142" s="201"/>
      <c r="K142" s="201"/>
    </row>
    <row r="143" spans="5:11" s="8" customFormat="1" ht="12.75">
      <c r="E143" s="201"/>
      <c r="F143" s="201"/>
      <c r="G143" s="201"/>
      <c r="H143" s="201"/>
      <c r="I143" s="201"/>
      <c r="J143" s="201"/>
      <c r="K143" s="201"/>
    </row>
    <row r="144" spans="5:11" s="8" customFormat="1" ht="12.75">
      <c r="E144" s="201"/>
      <c r="F144" s="201"/>
      <c r="G144" s="201"/>
      <c r="H144" s="201"/>
      <c r="I144" s="201"/>
      <c r="J144" s="201"/>
      <c r="K144" s="201"/>
    </row>
    <row r="145" spans="5:11" s="8" customFormat="1" ht="12.75">
      <c r="E145" s="201"/>
      <c r="F145" s="201"/>
      <c r="G145" s="201"/>
      <c r="H145" s="201"/>
      <c r="I145" s="201"/>
      <c r="J145" s="201"/>
      <c r="K145" s="201"/>
    </row>
    <row r="146" spans="5:11" s="8" customFormat="1" ht="12.75">
      <c r="E146" s="201"/>
      <c r="F146" s="201"/>
      <c r="G146" s="201"/>
      <c r="H146" s="201"/>
      <c r="I146" s="201"/>
      <c r="J146" s="201"/>
      <c r="K146" s="201"/>
    </row>
    <row r="147" spans="5:11" s="8" customFormat="1" ht="12.75">
      <c r="E147" s="201"/>
      <c r="F147" s="201"/>
      <c r="G147" s="201"/>
      <c r="H147" s="201"/>
      <c r="I147" s="201"/>
      <c r="J147" s="201"/>
      <c r="K147" s="201"/>
    </row>
    <row r="148" spans="5:11" s="8" customFormat="1" ht="12.75">
      <c r="E148" s="201"/>
      <c r="F148" s="201"/>
      <c r="G148" s="201"/>
      <c r="H148" s="201"/>
      <c r="I148" s="201"/>
      <c r="J148" s="201"/>
      <c r="K148" s="201"/>
    </row>
    <row r="149" spans="5:11" s="8" customFormat="1" ht="12.75">
      <c r="E149" s="201"/>
      <c r="F149" s="201"/>
      <c r="G149" s="201"/>
      <c r="H149" s="201"/>
      <c r="I149" s="201"/>
      <c r="J149" s="201"/>
      <c r="K149" s="201"/>
    </row>
    <row r="150" spans="5:11" s="8" customFormat="1" ht="12.75">
      <c r="E150" s="201"/>
      <c r="F150" s="201"/>
      <c r="G150" s="201"/>
      <c r="H150" s="201"/>
      <c r="I150" s="201"/>
      <c r="J150" s="201"/>
      <c r="K150" s="201"/>
    </row>
    <row r="151" spans="5:11" s="8" customFormat="1" ht="12.75">
      <c r="E151" s="201"/>
      <c r="F151" s="201"/>
      <c r="G151" s="201"/>
      <c r="H151" s="201"/>
      <c r="I151" s="201"/>
      <c r="J151" s="201"/>
      <c r="K151" s="201"/>
    </row>
    <row r="152" spans="5:11" s="8" customFormat="1" ht="12.75">
      <c r="E152" s="201"/>
      <c r="F152" s="201"/>
      <c r="G152" s="201"/>
      <c r="H152" s="201"/>
      <c r="I152" s="201"/>
      <c r="J152" s="201"/>
      <c r="K152" s="201"/>
    </row>
    <row r="153" spans="5:11" s="8" customFormat="1" ht="12.75">
      <c r="E153" s="201"/>
      <c r="F153" s="201"/>
      <c r="G153" s="201"/>
      <c r="H153" s="201"/>
      <c r="I153" s="201"/>
      <c r="J153" s="201"/>
      <c r="K153" s="201"/>
    </row>
    <row r="154" spans="5:11" s="8" customFormat="1" ht="12.75">
      <c r="E154" s="201"/>
      <c r="F154" s="201"/>
      <c r="G154" s="201"/>
      <c r="H154" s="201"/>
      <c r="I154" s="201"/>
      <c r="J154" s="201"/>
      <c r="K154" s="201"/>
    </row>
    <row r="155" spans="5:11" s="8" customFormat="1" ht="12.75">
      <c r="E155" s="201"/>
      <c r="F155" s="201"/>
      <c r="G155" s="201"/>
      <c r="H155" s="201"/>
      <c r="I155" s="201"/>
      <c r="J155" s="201"/>
      <c r="K155" s="201"/>
    </row>
    <row r="156" spans="5:11" s="8" customFormat="1" ht="12.75">
      <c r="E156" s="201"/>
      <c r="F156" s="201"/>
      <c r="G156" s="201"/>
      <c r="H156" s="201"/>
      <c r="I156" s="201"/>
      <c r="J156" s="201"/>
      <c r="K156" s="201"/>
    </row>
    <row r="157" spans="5:11" s="8" customFormat="1" ht="12.75">
      <c r="E157" s="201"/>
      <c r="F157" s="201"/>
      <c r="G157" s="201"/>
      <c r="H157" s="201"/>
      <c r="I157" s="201"/>
      <c r="J157" s="201"/>
      <c r="K157" s="201"/>
    </row>
    <row r="158" spans="5:11" s="8" customFormat="1" ht="12.75">
      <c r="E158" s="201"/>
      <c r="F158" s="201"/>
      <c r="G158" s="201"/>
      <c r="H158" s="201"/>
      <c r="I158" s="201"/>
      <c r="J158" s="201"/>
      <c r="K158" s="201"/>
    </row>
    <row r="159" spans="5:11" s="8" customFormat="1" ht="12.75">
      <c r="E159" s="201"/>
      <c r="F159" s="201"/>
      <c r="G159" s="201"/>
      <c r="H159" s="201"/>
      <c r="I159" s="201"/>
      <c r="J159" s="201"/>
      <c r="K159" s="201"/>
    </row>
    <row r="160" spans="5:11" s="8" customFormat="1" ht="12.75">
      <c r="E160" s="201"/>
      <c r="F160" s="201"/>
      <c r="G160" s="201"/>
      <c r="H160" s="201"/>
      <c r="I160" s="201"/>
      <c r="J160" s="201"/>
      <c r="K160" s="201"/>
    </row>
    <row r="161" spans="5:11" s="8" customFormat="1" ht="12.75">
      <c r="E161" s="201"/>
      <c r="F161" s="201"/>
      <c r="G161" s="201"/>
      <c r="H161" s="201"/>
      <c r="I161" s="201"/>
      <c r="J161" s="201"/>
      <c r="K161" s="201"/>
    </row>
    <row r="162" spans="5:11" s="8" customFormat="1" ht="12.75">
      <c r="E162" s="201"/>
      <c r="F162" s="201"/>
      <c r="G162" s="201"/>
      <c r="H162" s="201"/>
      <c r="I162" s="201"/>
      <c r="J162" s="201"/>
      <c r="K162" s="201"/>
    </row>
    <row r="163" spans="5:11" s="8" customFormat="1" ht="12.75">
      <c r="E163" s="201"/>
      <c r="F163" s="201"/>
      <c r="G163" s="201"/>
      <c r="H163" s="201"/>
      <c r="I163" s="201"/>
      <c r="J163" s="201"/>
      <c r="K163" s="201"/>
    </row>
    <row r="164" spans="5:11" s="8" customFormat="1" ht="12.75">
      <c r="E164" s="201"/>
      <c r="F164" s="201"/>
      <c r="G164" s="201"/>
      <c r="H164" s="201"/>
      <c r="I164" s="201"/>
      <c r="J164" s="201"/>
      <c r="K164" s="201"/>
    </row>
    <row r="165" spans="5:11" s="8" customFormat="1" ht="12.75">
      <c r="E165" s="201"/>
      <c r="F165" s="201"/>
      <c r="G165" s="201"/>
      <c r="H165" s="201"/>
      <c r="I165" s="201"/>
      <c r="J165" s="201"/>
      <c r="K165" s="201"/>
    </row>
    <row r="166" spans="5:11" s="8" customFormat="1" ht="12.75">
      <c r="E166" s="201"/>
      <c r="F166" s="201"/>
      <c r="G166" s="201"/>
      <c r="H166" s="201"/>
      <c r="I166" s="201"/>
      <c r="J166" s="201"/>
      <c r="K166" s="201"/>
    </row>
    <row r="167" spans="5:11" s="8" customFormat="1" ht="12.75">
      <c r="E167" s="201"/>
      <c r="F167" s="201"/>
      <c r="G167" s="201"/>
      <c r="H167" s="201"/>
      <c r="I167" s="201"/>
      <c r="J167" s="201"/>
      <c r="K167" s="201"/>
    </row>
    <row r="168" spans="5:11" s="8" customFormat="1" ht="12.75">
      <c r="E168" s="201"/>
      <c r="F168" s="201"/>
      <c r="G168" s="201"/>
      <c r="H168" s="201"/>
      <c r="I168" s="201"/>
      <c r="J168" s="201"/>
      <c r="K168" s="201"/>
    </row>
    <row r="169" spans="5:11" s="8" customFormat="1" ht="12.75">
      <c r="E169" s="201"/>
      <c r="F169" s="201"/>
      <c r="G169" s="201"/>
      <c r="H169" s="201"/>
      <c r="I169" s="201"/>
      <c r="J169" s="201"/>
      <c r="K169" s="201"/>
    </row>
    <row r="170" spans="5:11" s="8" customFormat="1" ht="12.75">
      <c r="E170" s="201"/>
      <c r="F170" s="201"/>
      <c r="G170" s="201"/>
      <c r="H170" s="201"/>
      <c r="I170" s="201"/>
      <c r="J170" s="201"/>
      <c r="K170" s="201"/>
    </row>
    <row r="171" spans="5:11" s="8" customFormat="1" ht="12.75">
      <c r="E171" s="201"/>
      <c r="F171" s="201"/>
      <c r="G171" s="201"/>
      <c r="H171" s="201"/>
      <c r="I171" s="201"/>
      <c r="J171" s="201"/>
      <c r="K171" s="201"/>
    </row>
    <row r="172" spans="5:11" s="8" customFormat="1" ht="12.75">
      <c r="E172" s="201"/>
      <c r="F172" s="201"/>
      <c r="G172" s="201"/>
      <c r="H172" s="201"/>
      <c r="I172" s="201"/>
      <c r="J172" s="201"/>
      <c r="K172" s="201"/>
    </row>
    <row r="173" spans="5:11" s="8" customFormat="1" ht="12.75">
      <c r="E173" s="201"/>
      <c r="F173" s="201"/>
      <c r="G173" s="201"/>
      <c r="H173" s="201"/>
      <c r="I173" s="201"/>
      <c r="J173" s="201"/>
      <c r="K173" s="201"/>
    </row>
    <row r="174" spans="5:11" s="8" customFormat="1" ht="12.75">
      <c r="E174" s="201"/>
      <c r="F174" s="201"/>
      <c r="G174" s="201"/>
      <c r="H174" s="201"/>
      <c r="I174" s="201"/>
      <c r="J174" s="201"/>
      <c r="K174" s="201"/>
    </row>
    <row r="175" spans="5:11" s="8" customFormat="1" ht="12.75">
      <c r="E175" s="201"/>
      <c r="F175" s="201"/>
      <c r="G175" s="201"/>
      <c r="H175" s="201"/>
      <c r="I175" s="201"/>
      <c r="J175" s="201"/>
      <c r="K175" s="201"/>
    </row>
    <row r="176" spans="5:11" s="8" customFormat="1" ht="12.75">
      <c r="E176" s="201"/>
      <c r="F176" s="201"/>
      <c r="G176" s="201"/>
      <c r="H176" s="201"/>
      <c r="I176" s="201"/>
      <c r="J176" s="201"/>
      <c r="K176" s="201"/>
    </row>
    <row r="177" spans="5:11" s="8" customFormat="1" ht="12.75">
      <c r="E177" s="201"/>
      <c r="F177" s="201"/>
      <c r="G177" s="201"/>
      <c r="H177" s="201"/>
      <c r="I177" s="201"/>
      <c r="J177" s="201"/>
      <c r="K177" s="201"/>
    </row>
    <row r="178" spans="5:11" s="8" customFormat="1" ht="12.75">
      <c r="E178" s="201"/>
      <c r="F178" s="201"/>
      <c r="G178" s="201"/>
      <c r="H178" s="201"/>
      <c r="I178" s="201"/>
      <c r="J178" s="201"/>
      <c r="K178" s="201"/>
    </row>
    <row r="179" spans="5:11" s="8" customFormat="1" ht="12.75">
      <c r="E179" s="201"/>
      <c r="F179" s="201"/>
      <c r="G179" s="201"/>
      <c r="H179" s="201"/>
      <c r="I179" s="201"/>
      <c r="J179" s="201"/>
      <c r="K179" s="201"/>
    </row>
    <row r="180" spans="5:11" s="8" customFormat="1" ht="12.75">
      <c r="E180" s="201"/>
      <c r="F180" s="201"/>
      <c r="G180" s="201"/>
      <c r="H180" s="201"/>
      <c r="I180" s="201"/>
      <c r="J180" s="201"/>
      <c r="K180" s="201"/>
    </row>
    <row r="181" spans="5:11" s="8" customFormat="1" ht="12.75">
      <c r="E181" s="201"/>
      <c r="F181" s="201"/>
      <c r="G181" s="201"/>
      <c r="H181" s="201"/>
      <c r="I181" s="201"/>
      <c r="J181" s="201"/>
      <c r="K181" s="201"/>
    </row>
    <row r="182" spans="5:11" s="8" customFormat="1" ht="12.75">
      <c r="E182" s="201"/>
      <c r="F182" s="201"/>
      <c r="G182" s="201"/>
      <c r="H182" s="201"/>
      <c r="I182" s="201"/>
      <c r="J182" s="201"/>
      <c r="K182" s="201"/>
    </row>
    <row r="183" spans="5:11" s="8" customFormat="1" ht="12.75">
      <c r="E183" s="201"/>
      <c r="F183" s="201"/>
      <c r="G183" s="201"/>
      <c r="H183" s="201"/>
      <c r="I183" s="201"/>
      <c r="J183" s="201"/>
      <c r="K183" s="201"/>
    </row>
    <row r="184" spans="5:11" s="8" customFormat="1" ht="12.75">
      <c r="E184" s="201"/>
      <c r="F184" s="201"/>
      <c r="G184" s="201"/>
      <c r="H184" s="201"/>
      <c r="I184" s="201"/>
      <c r="J184" s="201"/>
      <c r="K184" s="201"/>
    </row>
    <row r="185" spans="5:11" s="8" customFormat="1" ht="12.75">
      <c r="E185" s="201"/>
      <c r="F185" s="201"/>
      <c r="G185" s="201"/>
      <c r="H185" s="201"/>
      <c r="I185" s="201"/>
      <c r="J185" s="201"/>
      <c r="K185" s="201"/>
    </row>
    <row r="186" spans="5:11" s="8" customFormat="1" ht="12.75">
      <c r="E186" s="201"/>
      <c r="F186" s="201"/>
      <c r="G186" s="201"/>
      <c r="H186" s="201"/>
      <c r="I186" s="201"/>
      <c r="J186" s="201"/>
      <c r="K186" s="201"/>
    </row>
    <row r="187" spans="5:11" s="8" customFormat="1" ht="12.75">
      <c r="E187" s="201"/>
      <c r="F187" s="201"/>
      <c r="G187" s="201"/>
      <c r="H187" s="201"/>
      <c r="I187" s="201"/>
      <c r="J187" s="201"/>
      <c r="K187" s="201"/>
    </row>
    <row r="188" spans="5:11" s="8" customFormat="1" ht="12.75">
      <c r="E188" s="201"/>
      <c r="F188" s="201"/>
      <c r="G188" s="201"/>
      <c r="H188" s="201"/>
      <c r="I188" s="201"/>
      <c r="J188" s="201"/>
      <c r="K188" s="201"/>
    </row>
    <row r="189" spans="5:11" s="8" customFormat="1" ht="12.75">
      <c r="E189" s="201"/>
      <c r="F189" s="201"/>
      <c r="G189" s="201"/>
      <c r="H189" s="201"/>
      <c r="I189" s="201"/>
      <c r="J189" s="201"/>
      <c r="K189" s="201"/>
    </row>
    <row r="190" spans="5:11" s="8" customFormat="1" ht="12.75">
      <c r="E190" s="201"/>
      <c r="F190" s="201"/>
      <c r="G190" s="201"/>
      <c r="H190" s="201"/>
      <c r="I190" s="201"/>
      <c r="J190" s="201"/>
      <c r="K190" s="201"/>
    </row>
    <row r="191" spans="5:11" s="8" customFormat="1" ht="12.75">
      <c r="E191" s="201"/>
      <c r="F191" s="201"/>
      <c r="G191" s="201"/>
      <c r="H191" s="201"/>
      <c r="I191" s="201"/>
      <c r="J191" s="201"/>
      <c r="K191" s="201"/>
    </row>
    <row r="192" spans="5:11" s="8" customFormat="1" ht="12.75">
      <c r="E192" s="201"/>
      <c r="F192" s="201"/>
      <c r="G192" s="201"/>
      <c r="H192" s="201"/>
      <c r="I192" s="201"/>
      <c r="J192" s="201"/>
      <c r="K192" s="201"/>
    </row>
    <row r="193" spans="5:11" s="8" customFormat="1" ht="12.75">
      <c r="E193" s="201"/>
      <c r="F193" s="201"/>
      <c r="G193" s="201"/>
      <c r="H193" s="201"/>
      <c r="I193" s="201"/>
      <c r="J193" s="201"/>
      <c r="K193" s="201"/>
    </row>
    <row r="194" spans="5:11" s="8" customFormat="1" ht="12.75">
      <c r="E194" s="201"/>
      <c r="F194" s="201"/>
      <c r="G194" s="201"/>
      <c r="H194" s="201"/>
      <c r="I194" s="201"/>
      <c r="J194" s="201"/>
      <c r="K194" s="201"/>
    </row>
    <row r="195" spans="5:11" s="8" customFormat="1" ht="12.75">
      <c r="E195" s="201"/>
      <c r="F195" s="201"/>
      <c r="G195" s="201"/>
      <c r="H195" s="201"/>
      <c r="I195" s="201"/>
      <c r="J195" s="201"/>
      <c r="K195" s="201"/>
    </row>
    <row r="196" spans="5:11" s="8" customFormat="1" ht="12.75">
      <c r="E196" s="201"/>
      <c r="F196" s="201"/>
      <c r="G196" s="201"/>
      <c r="H196" s="201"/>
      <c r="I196" s="201"/>
      <c r="J196" s="201"/>
      <c r="K196" s="201"/>
    </row>
    <row r="197" spans="5:11" s="8" customFormat="1" ht="12.75">
      <c r="E197" s="201"/>
      <c r="F197" s="201"/>
      <c r="G197" s="201"/>
      <c r="H197" s="201"/>
      <c r="I197" s="201"/>
      <c r="J197" s="201"/>
      <c r="K197" s="201"/>
    </row>
    <row r="198" spans="5:11" s="8" customFormat="1" ht="12.75">
      <c r="E198" s="201"/>
      <c r="F198" s="201"/>
      <c r="G198" s="201"/>
      <c r="H198" s="201"/>
      <c r="I198" s="201"/>
      <c r="J198" s="201"/>
      <c r="K198" s="201"/>
    </row>
    <row r="199" spans="5:11" s="8" customFormat="1" ht="12.75">
      <c r="E199" s="201"/>
      <c r="F199" s="201"/>
      <c r="G199" s="201"/>
      <c r="H199" s="201"/>
      <c r="I199" s="201"/>
      <c r="J199" s="201"/>
      <c r="K199" s="201"/>
    </row>
    <row r="200" spans="5:11" s="8" customFormat="1" ht="12.75">
      <c r="E200" s="201"/>
      <c r="F200" s="201"/>
      <c r="G200" s="201"/>
      <c r="H200" s="201"/>
      <c r="I200" s="201"/>
      <c r="J200" s="201"/>
      <c r="K200" s="201"/>
    </row>
    <row r="201" spans="5:11" s="8" customFormat="1" ht="12.75">
      <c r="E201" s="201"/>
      <c r="F201" s="201"/>
      <c r="G201" s="201"/>
      <c r="H201" s="201"/>
      <c r="I201" s="201"/>
      <c r="J201" s="201"/>
      <c r="K201" s="201"/>
    </row>
    <row r="202" spans="5:11" s="8" customFormat="1" ht="12.75">
      <c r="E202" s="201"/>
      <c r="F202" s="201"/>
      <c r="G202" s="201"/>
      <c r="H202" s="201"/>
      <c r="I202" s="201"/>
      <c r="J202" s="201"/>
      <c r="K202" s="201"/>
    </row>
    <row r="203" spans="5:11" s="8" customFormat="1" ht="12.75">
      <c r="E203" s="201"/>
      <c r="F203" s="201"/>
      <c r="G203" s="201"/>
      <c r="H203" s="201"/>
      <c r="I203" s="201"/>
      <c r="J203" s="201"/>
      <c r="K203" s="201"/>
    </row>
    <row r="204" spans="5:11" s="8" customFormat="1" ht="12.75">
      <c r="E204" s="201"/>
      <c r="F204" s="201"/>
      <c r="G204" s="201"/>
      <c r="H204" s="201"/>
      <c r="I204" s="201"/>
      <c r="J204" s="201"/>
      <c r="K204" s="201"/>
    </row>
    <row r="205" spans="5:11" s="8" customFormat="1" ht="12.75">
      <c r="E205" s="201"/>
      <c r="F205" s="201"/>
      <c r="G205" s="201"/>
      <c r="H205" s="201"/>
      <c r="I205" s="201"/>
      <c r="J205" s="201"/>
      <c r="K205" s="201"/>
    </row>
    <row r="206" spans="5:11" s="8" customFormat="1" ht="12.75">
      <c r="E206" s="201"/>
      <c r="F206" s="201"/>
      <c r="G206" s="201"/>
      <c r="H206" s="201"/>
      <c r="I206" s="201"/>
      <c r="J206" s="201"/>
      <c r="K206" s="201"/>
    </row>
    <row r="207" spans="5:11" s="8" customFormat="1" ht="12.75">
      <c r="E207" s="201"/>
      <c r="F207" s="201"/>
      <c r="G207" s="201"/>
      <c r="H207" s="201"/>
      <c r="I207" s="201"/>
      <c r="J207" s="201"/>
      <c r="K207" s="201"/>
    </row>
    <row r="208" spans="5:11" s="8" customFormat="1" ht="12.75">
      <c r="E208" s="201"/>
      <c r="F208" s="201"/>
      <c r="G208" s="201"/>
      <c r="H208" s="201"/>
      <c r="I208" s="201"/>
      <c r="J208" s="201"/>
      <c r="K208" s="201"/>
    </row>
    <row r="209" spans="5:11" s="8" customFormat="1" ht="12.75">
      <c r="E209" s="201"/>
      <c r="F209" s="201"/>
      <c r="G209" s="201"/>
      <c r="H209" s="201"/>
      <c r="I209" s="201"/>
      <c r="J209" s="201"/>
      <c r="K209" s="201"/>
    </row>
    <row r="210" spans="5:11" s="8" customFormat="1" ht="12.75">
      <c r="E210" s="201"/>
      <c r="F210" s="201"/>
      <c r="G210" s="201"/>
      <c r="H210" s="201"/>
      <c r="I210" s="201"/>
      <c r="J210" s="201"/>
      <c r="K210" s="201"/>
    </row>
    <row r="211" spans="5:11" s="8" customFormat="1" ht="12.75">
      <c r="E211" s="201"/>
      <c r="F211" s="201"/>
      <c r="G211" s="201"/>
      <c r="H211" s="201"/>
      <c r="I211" s="201"/>
      <c r="J211" s="201"/>
      <c r="K211" s="201"/>
    </row>
    <row r="212" spans="5:11" s="8" customFormat="1" ht="12.75">
      <c r="E212" s="201"/>
      <c r="F212" s="201"/>
      <c r="G212" s="201"/>
      <c r="H212" s="201"/>
      <c r="I212" s="201"/>
      <c r="J212" s="201"/>
      <c r="K212" s="201"/>
    </row>
    <row r="213" spans="5:11" s="8" customFormat="1" ht="12.75">
      <c r="E213" s="201"/>
      <c r="F213" s="201"/>
      <c r="G213" s="201"/>
      <c r="H213" s="201"/>
      <c r="I213" s="201"/>
      <c r="J213" s="201"/>
      <c r="K213" s="201"/>
    </row>
    <row r="214" spans="5:11" s="8" customFormat="1" ht="12.75">
      <c r="E214" s="201"/>
      <c r="F214" s="201"/>
      <c r="G214" s="201"/>
      <c r="H214" s="201"/>
      <c r="I214" s="201"/>
      <c r="J214" s="201"/>
      <c r="K214" s="201"/>
    </row>
    <row r="215" spans="5:11" s="8" customFormat="1" ht="12.75">
      <c r="E215" s="201"/>
      <c r="F215" s="201"/>
      <c r="G215" s="201"/>
      <c r="H215" s="201"/>
      <c r="I215" s="201"/>
      <c r="J215" s="201"/>
      <c r="K215" s="201"/>
    </row>
    <row r="216" spans="5:11" s="8" customFormat="1" ht="12.75">
      <c r="E216" s="201"/>
      <c r="F216" s="201"/>
      <c r="G216" s="201"/>
      <c r="H216" s="201"/>
      <c r="I216" s="201"/>
      <c r="J216" s="201"/>
      <c r="K216" s="201"/>
    </row>
    <row r="217" spans="5:11" s="8" customFormat="1" ht="12.75">
      <c r="E217" s="201"/>
      <c r="F217" s="201"/>
      <c r="G217" s="201"/>
      <c r="H217" s="201"/>
      <c r="I217" s="201"/>
      <c r="J217" s="201"/>
      <c r="K217" s="201"/>
    </row>
    <row r="218" spans="5:11" s="8" customFormat="1" ht="12.75">
      <c r="E218" s="201"/>
      <c r="F218" s="201"/>
      <c r="G218" s="201"/>
      <c r="H218" s="201"/>
      <c r="I218" s="201"/>
      <c r="J218" s="201"/>
      <c r="K218" s="201"/>
    </row>
    <row r="219" spans="5:11" s="8" customFormat="1" ht="12.75">
      <c r="E219" s="201"/>
      <c r="F219" s="201"/>
      <c r="G219" s="201"/>
      <c r="H219" s="201"/>
      <c r="I219" s="201"/>
      <c r="J219" s="201"/>
      <c r="K219" s="201"/>
    </row>
    <row r="220" spans="5:11" s="8" customFormat="1" ht="12.75">
      <c r="E220" s="201"/>
      <c r="F220" s="201"/>
      <c r="G220" s="201"/>
      <c r="H220" s="201"/>
      <c r="I220" s="201"/>
      <c r="J220" s="201"/>
      <c r="K220" s="201"/>
    </row>
    <row r="221" spans="5:11" s="8" customFormat="1" ht="12.75">
      <c r="E221" s="201"/>
      <c r="F221" s="201"/>
      <c r="G221" s="201"/>
      <c r="H221" s="201"/>
      <c r="I221" s="201"/>
      <c r="J221" s="201"/>
      <c r="K221" s="201"/>
    </row>
    <row r="222" spans="5:11" s="8" customFormat="1" ht="12.75">
      <c r="E222" s="201"/>
      <c r="F222" s="201"/>
      <c r="G222" s="201"/>
      <c r="H222" s="201"/>
      <c r="I222" s="201"/>
      <c r="J222" s="201"/>
      <c r="K222" s="201"/>
    </row>
    <row r="223" spans="5:11" s="8" customFormat="1" ht="12.75">
      <c r="E223" s="201"/>
      <c r="F223" s="201"/>
      <c r="G223" s="201"/>
      <c r="H223" s="201"/>
      <c r="I223" s="201"/>
      <c r="J223" s="201"/>
      <c r="K223" s="201"/>
    </row>
    <row r="224" spans="5:11" s="8" customFormat="1" ht="12.75">
      <c r="E224" s="201"/>
      <c r="F224" s="201"/>
      <c r="G224" s="201"/>
      <c r="H224" s="201"/>
      <c r="I224" s="201"/>
      <c r="J224" s="201"/>
      <c r="K224" s="201"/>
    </row>
    <row r="225" spans="5:11" s="8" customFormat="1" ht="12.75">
      <c r="E225" s="201"/>
      <c r="F225" s="201"/>
      <c r="G225" s="201"/>
      <c r="H225" s="201"/>
      <c r="I225" s="201"/>
      <c r="J225" s="201"/>
      <c r="K225" s="201"/>
    </row>
    <row r="226" spans="5:11" s="8" customFormat="1" ht="12.75">
      <c r="E226" s="201"/>
      <c r="F226" s="201"/>
      <c r="G226" s="201"/>
      <c r="H226" s="201"/>
      <c r="I226" s="201"/>
      <c r="J226" s="201"/>
      <c r="K226" s="201"/>
    </row>
    <row r="227" spans="5:11" s="8" customFormat="1" ht="12.75">
      <c r="E227" s="201"/>
      <c r="F227" s="201"/>
      <c r="G227" s="201"/>
      <c r="H227" s="201"/>
      <c r="I227" s="201"/>
      <c r="J227" s="201"/>
      <c r="K227" s="201"/>
    </row>
    <row r="228" spans="5:11" s="8" customFormat="1" ht="12.75">
      <c r="E228" s="201"/>
      <c r="F228" s="201"/>
      <c r="G228" s="201"/>
      <c r="H228" s="201"/>
      <c r="I228" s="201"/>
      <c r="J228" s="201"/>
      <c r="K228" s="201"/>
    </row>
    <row r="229" spans="5:11" s="8" customFormat="1" ht="12.75">
      <c r="E229" s="201"/>
      <c r="F229" s="201"/>
      <c r="G229" s="201"/>
      <c r="H229" s="201"/>
      <c r="I229" s="201"/>
      <c r="J229" s="201"/>
      <c r="K229" s="201"/>
    </row>
    <row r="230" spans="5:11" s="8" customFormat="1" ht="12.75">
      <c r="E230" s="201"/>
      <c r="F230" s="201"/>
      <c r="G230" s="201"/>
      <c r="H230" s="201"/>
      <c r="I230" s="201"/>
      <c r="J230" s="201"/>
      <c r="K230" s="201"/>
    </row>
    <row r="231" spans="5:11" s="8" customFormat="1" ht="12.75">
      <c r="E231" s="201"/>
      <c r="F231" s="201"/>
      <c r="G231" s="201"/>
      <c r="H231" s="201"/>
      <c r="I231" s="201"/>
      <c r="J231" s="201"/>
      <c r="K231" s="201"/>
    </row>
    <row r="232" spans="5:11" s="8" customFormat="1" ht="12.75">
      <c r="E232" s="201"/>
      <c r="F232" s="201"/>
      <c r="G232" s="201"/>
      <c r="H232" s="201"/>
      <c r="I232" s="201"/>
      <c r="J232" s="201"/>
      <c r="K232" s="201"/>
    </row>
    <row r="233" spans="5:11" s="8" customFormat="1" ht="12.75">
      <c r="E233" s="201"/>
      <c r="F233" s="201"/>
      <c r="G233" s="201"/>
      <c r="H233" s="201"/>
      <c r="I233" s="201"/>
      <c r="J233" s="201"/>
      <c r="K233" s="201"/>
    </row>
    <row r="234" spans="5:11" s="8" customFormat="1" ht="12.75">
      <c r="E234" s="201"/>
      <c r="F234" s="201"/>
      <c r="G234" s="201"/>
      <c r="H234" s="201"/>
      <c r="I234" s="201"/>
      <c r="J234" s="201"/>
      <c r="K234" s="201"/>
    </row>
    <row r="235" spans="5:11" s="8" customFormat="1" ht="12.75">
      <c r="E235" s="201"/>
      <c r="F235" s="201"/>
      <c r="G235" s="201"/>
      <c r="H235" s="201"/>
      <c r="I235" s="201"/>
      <c r="J235" s="201"/>
      <c r="K235" s="201"/>
    </row>
    <row r="236" spans="5:11" s="8" customFormat="1" ht="12.75">
      <c r="E236" s="201"/>
      <c r="F236" s="201"/>
      <c r="G236" s="201"/>
      <c r="H236" s="201"/>
      <c r="I236" s="201"/>
      <c r="J236" s="201"/>
      <c r="K236" s="201"/>
    </row>
    <row r="237" spans="5:11" s="8" customFormat="1" ht="12.75">
      <c r="E237" s="201"/>
      <c r="F237" s="201"/>
      <c r="G237" s="201"/>
      <c r="H237" s="201"/>
      <c r="I237" s="201"/>
      <c r="J237" s="201"/>
      <c r="K237" s="201"/>
    </row>
    <row r="238" spans="5:11" s="8" customFormat="1" ht="12.75">
      <c r="E238" s="201"/>
      <c r="F238" s="201"/>
      <c r="G238" s="201"/>
      <c r="H238" s="201"/>
      <c r="I238" s="201"/>
      <c r="J238" s="201"/>
      <c r="K238" s="201"/>
    </row>
    <row r="239" spans="5:11" s="8" customFormat="1" ht="12.75">
      <c r="E239" s="201"/>
      <c r="F239" s="201"/>
      <c r="G239" s="201"/>
      <c r="H239" s="201"/>
      <c r="I239" s="201"/>
      <c r="J239" s="201"/>
      <c r="K239" s="201"/>
    </row>
    <row r="240" spans="5:11" s="8" customFormat="1" ht="12.75">
      <c r="E240" s="201"/>
      <c r="F240" s="201"/>
      <c r="G240" s="201"/>
      <c r="H240" s="201"/>
      <c r="I240" s="201"/>
      <c r="J240" s="201"/>
      <c r="K240" s="201"/>
    </row>
    <row r="241" spans="5:11" s="8" customFormat="1" ht="12.75">
      <c r="E241" s="201"/>
      <c r="F241" s="201"/>
      <c r="G241" s="201"/>
      <c r="H241" s="201"/>
      <c r="I241" s="201"/>
      <c r="J241" s="201"/>
      <c r="K241" s="201"/>
    </row>
    <row r="242" spans="5:11" s="8" customFormat="1" ht="12.75">
      <c r="E242" s="201"/>
      <c r="F242" s="201"/>
      <c r="G242" s="201"/>
      <c r="H242" s="201"/>
      <c r="I242" s="201"/>
      <c r="J242" s="201"/>
      <c r="K242" s="201"/>
    </row>
    <row r="243" spans="5:11" s="8" customFormat="1" ht="12.75">
      <c r="E243" s="201"/>
      <c r="F243" s="201"/>
      <c r="G243" s="201"/>
      <c r="H243" s="201"/>
      <c r="I243" s="201"/>
      <c r="J243" s="201"/>
      <c r="K243" s="201"/>
    </row>
    <row r="244" spans="5:11" s="8" customFormat="1" ht="12.75">
      <c r="E244" s="201"/>
      <c r="F244" s="201"/>
      <c r="G244" s="201"/>
      <c r="H244" s="201"/>
      <c r="I244" s="201"/>
      <c r="J244" s="201"/>
      <c r="K244" s="201"/>
    </row>
    <row r="245" spans="5:11" s="8" customFormat="1" ht="12.75">
      <c r="E245" s="201"/>
      <c r="F245" s="201"/>
      <c r="G245" s="201"/>
      <c r="H245" s="201"/>
      <c r="I245" s="201"/>
      <c r="J245" s="201"/>
      <c r="K245" s="201"/>
    </row>
    <row r="246" spans="5:11" s="8" customFormat="1" ht="12.75">
      <c r="E246" s="201"/>
      <c r="F246" s="201"/>
      <c r="G246" s="201"/>
      <c r="H246" s="201"/>
      <c r="I246" s="201"/>
      <c r="J246" s="201"/>
      <c r="K246" s="201"/>
    </row>
    <row r="247" spans="5:11" s="8" customFormat="1" ht="12.75">
      <c r="E247" s="201"/>
      <c r="F247" s="201"/>
      <c r="G247" s="201"/>
      <c r="H247" s="201"/>
      <c r="I247" s="201"/>
      <c r="J247" s="201"/>
      <c r="K247" s="201"/>
    </row>
    <row r="248" spans="5:11" s="8" customFormat="1" ht="12.75">
      <c r="E248" s="201"/>
      <c r="F248" s="201"/>
      <c r="G248" s="201"/>
      <c r="H248" s="201"/>
      <c r="I248" s="201"/>
      <c r="J248" s="201"/>
      <c r="K248" s="201"/>
    </row>
    <row r="249" spans="5:11" s="8" customFormat="1" ht="12.75">
      <c r="E249" s="201"/>
      <c r="F249" s="201"/>
      <c r="G249" s="201"/>
      <c r="H249" s="201"/>
      <c r="I249" s="201"/>
      <c r="J249" s="201"/>
      <c r="K249" s="201"/>
    </row>
    <row r="250" spans="5:11" s="8" customFormat="1" ht="12.75">
      <c r="E250" s="201"/>
      <c r="F250" s="201"/>
      <c r="G250" s="201"/>
      <c r="H250" s="201"/>
      <c r="I250" s="201"/>
      <c r="J250" s="201"/>
      <c r="K250" s="201"/>
    </row>
    <row r="251" spans="5:11" s="8" customFormat="1" ht="12.75">
      <c r="E251" s="201"/>
      <c r="F251" s="201"/>
      <c r="G251" s="201"/>
      <c r="H251" s="201"/>
      <c r="I251" s="201"/>
      <c r="J251" s="201"/>
      <c r="K251" s="201"/>
    </row>
    <row r="252" spans="5:11" s="8" customFormat="1" ht="12.75">
      <c r="E252" s="201"/>
      <c r="F252" s="201"/>
      <c r="G252" s="201"/>
      <c r="H252" s="201"/>
      <c r="I252" s="201"/>
      <c r="J252" s="201"/>
      <c r="K252" s="201"/>
    </row>
    <row r="253" spans="5:11" s="8" customFormat="1" ht="12.75">
      <c r="E253" s="201"/>
      <c r="F253" s="201"/>
      <c r="G253" s="201"/>
      <c r="H253" s="201"/>
      <c r="I253" s="201"/>
      <c r="J253" s="201"/>
      <c r="K253" s="201"/>
    </row>
    <row r="254" spans="5:11" s="8" customFormat="1" ht="12.75">
      <c r="E254" s="201"/>
      <c r="F254" s="201"/>
      <c r="G254" s="201"/>
      <c r="H254" s="201"/>
      <c r="I254" s="201"/>
      <c r="J254" s="201"/>
      <c r="K254" s="201"/>
    </row>
    <row r="255" spans="5:11" s="8" customFormat="1" ht="12.75">
      <c r="E255" s="201"/>
      <c r="F255" s="201"/>
      <c r="G255" s="201"/>
      <c r="H255" s="201"/>
      <c r="I255" s="201"/>
      <c r="J255" s="201"/>
      <c r="K255" s="201"/>
    </row>
    <row r="256" spans="5:11" s="8" customFormat="1" ht="12.75">
      <c r="E256" s="201"/>
      <c r="F256" s="201"/>
      <c r="G256" s="201"/>
      <c r="H256" s="201"/>
      <c r="I256" s="201"/>
      <c r="J256" s="201"/>
      <c r="K256" s="201"/>
    </row>
    <row r="257" spans="5:11" s="8" customFormat="1" ht="12.75">
      <c r="E257" s="201"/>
      <c r="F257" s="201"/>
      <c r="G257" s="201"/>
      <c r="H257" s="201"/>
      <c r="I257" s="201"/>
      <c r="J257" s="201"/>
      <c r="K257" s="201"/>
    </row>
    <row r="258" spans="5:11" s="8" customFormat="1" ht="12.75">
      <c r="E258" s="201"/>
      <c r="F258" s="201"/>
      <c r="G258" s="201"/>
      <c r="H258" s="201"/>
      <c r="I258" s="201"/>
      <c r="J258" s="201"/>
      <c r="K258" s="201"/>
    </row>
    <row r="259" spans="5:11" s="8" customFormat="1" ht="12.75">
      <c r="E259" s="201"/>
      <c r="F259" s="201"/>
      <c r="G259" s="201"/>
      <c r="H259" s="201"/>
      <c r="I259" s="201"/>
      <c r="J259" s="201"/>
      <c r="K259" s="201"/>
    </row>
    <row r="260" spans="5:11" s="8" customFormat="1" ht="12.75">
      <c r="E260" s="201"/>
      <c r="F260" s="201"/>
      <c r="G260" s="201"/>
      <c r="H260" s="201"/>
      <c r="I260" s="201"/>
      <c r="J260" s="201"/>
      <c r="K260" s="201"/>
    </row>
    <row r="261" spans="5:11" s="8" customFormat="1" ht="12.75">
      <c r="E261" s="201"/>
      <c r="F261" s="201"/>
      <c r="G261" s="201"/>
      <c r="H261" s="201"/>
      <c r="I261" s="201"/>
      <c r="J261" s="201"/>
      <c r="K261" s="201"/>
    </row>
    <row r="262" spans="5:11" s="8" customFormat="1" ht="12.75">
      <c r="E262" s="201"/>
      <c r="F262" s="201"/>
      <c r="G262" s="201"/>
      <c r="H262" s="201"/>
      <c r="I262" s="201"/>
      <c r="J262" s="201"/>
      <c r="K262" s="201"/>
    </row>
    <row r="263" spans="5:11" s="8" customFormat="1" ht="12.75">
      <c r="E263" s="201"/>
      <c r="F263" s="201"/>
      <c r="G263" s="201"/>
      <c r="H263" s="201"/>
      <c r="I263" s="201"/>
      <c r="J263" s="201"/>
      <c r="K263" s="201"/>
    </row>
    <row r="264" spans="5:11" s="8" customFormat="1" ht="12.75">
      <c r="E264" s="201"/>
      <c r="F264" s="201"/>
      <c r="G264" s="201"/>
      <c r="H264" s="201"/>
      <c r="I264" s="201"/>
      <c r="J264" s="201"/>
      <c r="K264" s="201"/>
    </row>
    <row r="265" spans="5:11" s="8" customFormat="1" ht="12.75">
      <c r="E265" s="201"/>
      <c r="F265" s="201"/>
      <c r="G265" s="201"/>
      <c r="H265" s="201"/>
      <c r="I265" s="201"/>
      <c r="J265" s="201"/>
      <c r="K265" s="201"/>
    </row>
    <row r="266" spans="5:11" s="8" customFormat="1" ht="12.75">
      <c r="E266" s="201"/>
      <c r="F266" s="201"/>
      <c r="G266" s="201"/>
      <c r="H266" s="201"/>
      <c r="I266" s="201"/>
      <c r="J266" s="201"/>
      <c r="K266" s="201"/>
    </row>
    <row r="267" spans="5:11" s="8" customFormat="1" ht="12.75">
      <c r="E267" s="201"/>
      <c r="F267" s="201"/>
      <c r="G267" s="201"/>
      <c r="H267" s="201"/>
      <c r="I267" s="201"/>
      <c r="J267" s="201"/>
      <c r="K267" s="201"/>
    </row>
    <row r="268" spans="5:11" s="8" customFormat="1" ht="12.75">
      <c r="E268" s="201"/>
      <c r="F268" s="201"/>
      <c r="G268" s="201"/>
      <c r="H268" s="201"/>
      <c r="I268" s="201"/>
      <c r="J268" s="201"/>
      <c r="K268" s="201"/>
    </row>
    <row r="269" spans="5:11" s="8" customFormat="1" ht="12.75">
      <c r="E269" s="201"/>
      <c r="F269" s="201"/>
      <c r="G269" s="201"/>
      <c r="H269" s="201"/>
      <c r="I269" s="201"/>
      <c r="J269" s="201"/>
      <c r="K269" s="201"/>
    </row>
    <row r="270" spans="5:11" s="8" customFormat="1" ht="12.75">
      <c r="E270" s="201"/>
      <c r="F270" s="201"/>
      <c r="G270" s="201"/>
      <c r="H270" s="201"/>
      <c r="I270" s="201"/>
      <c r="J270" s="201"/>
      <c r="K270" s="201"/>
    </row>
    <row r="271" spans="5:11" s="8" customFormat="1" ht="12.75">
      <c r="E271" s="201"/>
      <c r="F271" s="201"/>
      <c r="G271" s="201"/>
      <c r="H271" s="201"/>
      <c r="I271" s="201"/>
      <c r="J271" s="201"/>
      <c r="K271" s="201"/>
    </row>
    <row r="272" spans="5:11" s="8" customFormat="1" ht="12.75">
      <c r="E272" s="201"/>
      <c r="F272" s="201"/>
      <c r="G272" s="201"/>
      <c r="H272" s="201"/>
      <c r="I272" s="201"/>
      <c r="J272" s="201"/>
      <c r="K272" s="201"/>
    </row>
    <row r="273" spans="5:11" s="8" customFormat="1" ht="12.75">
      <c r="E273" s="201"/>
      <c r="F273" s="201"/>
      <c r="G273" s="201"/>
      <c r="H273" s="201"/>
      <c r="I273" s="201"/>
      <c r="J273" s="201"/>
      <c r="K273" s="201"/>
    </row>
    <row r="274" spans="5:11" s="8" customFormat="1" ht="12.75">
      <c r="E274" s="201"/>
      <c r="F274" s="201"/>
      <c r="G274" s="201"/>
      <c r="H274" s="201"/>
      <c r="I274" s="201"/>
      <c r="J274" s="201"/>
      <c r="K274" s="201"/>
    </row>
    <row r="275" spans="5:11" s="8" customFormat="1" ht="12.75">
      <c r="E275" s="201"/>
      <c r="F275" s="201"/>
      <c r="G275" s="201"/>
      <c r="H275" s="201"/>
      <c r="I275" s="201"/>
      <c r="J275" s="201"/>
      <c r="K275" s="201"/>
    </row>
    <row r="276" spans="5:11" s="8" customFormat="1" ht="12.75">
      <c r="E276" s="201"/>
      <c r="F276" s="201"/>
      <c r="G276" s="201"/>
      <c r="H276" s="201"/>
      <c r="I276" s="201"/>
      <c r="J276" s="201"/>
      <c r="K276" s="201"/>
    </row>
    <row r="277" spans="5:11" s="8" customFormat="1" ht="12.75">
      <c r="E277" s="201"/>
      <c r="F277" s="201"/>
      <c r="G277" s="201"/>
      <c r="H277" s="201"/>
      <c r="I277" s="201"/>
      <c r="J277" s="201"/>
      <c r="K277" s="201"/>
    </row>
    <row r="278" spans="5:11" s="8" customFormat="1" ht="12.75">
      <c r="E278" s="201"/>
      <c r="F278" s="201"/>
      <c r="G278" s="201"/>
      <c r="H278" s="201"/>
      <c r="I278" s="201"/>
      <c r="J278" s="201"/>
      <c r="K278" s="201"/>
    </row>
    <row r="279" spans="5:11" s="8" customFormat="1" ht="12.75">
      <c r="E279" s="201"/>
      <c r="F279" s="201"/>
      <c r="G279" s="201"/>
      <c r="H279" s="201"/>
      <c r="I279" s="201"/>
      <c r="J279" s="201"/>
      <c r="K279" s="201"/>
    </row>
    <row r="280" spans="5:11" s="8" customFormat="1" ht="12.75">
      <c r="E280" s="201"/>
      <c r="F280" s="201"/>
      <c r="G280" s="201"/>
      <c r="H280" s="201"/>
      <c r="I280" s="201"/>
      <c r="J280" s="201"/>
      <c r="K280" s="201"/>
    </row>
    <row r="281" spans="5:11" s="8" customFormat="1" ht="12.75">
      <c r="E281" s="201"/>
      <c r="F281" s="201"/>
      <c r="G281" s="201"/>
      <c r="H281" s="201"/>
      <c r="I281" s="201"/>
      <c r="J281" s="201"/>
      <c r="K281" s="201"/>
    </row>
    <row r="282" spans="5:11" s="8" customFormat="1" ht="12.75">
      <c r="E282" s="201"/>
      <c r="F282" s="201"/>
      <c r="G282" s="201"/>
      <c r="H282" s="201"/>
      <c r="I282" s="201"/>
      <c r="J282" s="201"/>
      <c r="K282" s="201"/>
    </row>
    <row r="283" spans="5:11" s="8" customFormat="1" ht="12.75">
      <c r="E283" s="201"/>
      <c r="F283" s="201"/>
      <c r="G283" s="201"/>
      <c r="H283" s="201"/>
      <c r="I283" s="201"/>
      <c r="J283" s="201"/>
      <c r="K283" s="201"/>
    </row>
    <row r="284" spans="5:11" s="8" customFormat="1" ht="12.75">
      <c r="E284" s="201"/>
      <c r="F284" s="201"/>
      <c r="G284" s="201"/>
      <c r="H284" s="201"/>
      <c r="I284" s="201"/>
      <c r="J284" s="201"/>
      <c r="K284" s="201"/>
    </row>
    <row r="285" spans="5:11" s="8" customFormat="1" ht="12.75">
      <c r="E285" s="201"/>
      <c r="F285" s="201"/>
      <c r="G285" s="201"/>
      <c r="H285" s="201"/>
      <c r="I285" s="201"/>
      <c r="J285" s="201"/>
      <c r="K285" s="201"/>
    </row>
    <row r="286" spans="5:11" s="8" customFormat="1" ht="12.75">
      <c r="E286" s="201"/>
      <c r="F286" s="201"/>
      <c r="G286" s="201"/>
      <c r="H286" s="201"/>
      <c r="I286" s="201"/>
      <c r="J286" s="201"/>
      <c r="K286" s="201"/>
    </row>
    <row r="287" spans="5:11" s="8" customFormat="1" ht="12.75">
      <c r="E287" s="201"/>
      <c r="F287" s="201"/>
      <c r="G287" s="201"/>
      <c r="H287" s="201"/>
      <c r="I287" s="201"/>
      <c r="J287" s="201"/>
      <c r="K287" s="201"/>
    </row>
    <row r="288" spans="5:11" s="8" customFormat="1" ht="12.75">
      <c r="E288" s="201"/>
      <c r="F288" s="201"/>
      <c r="G288" s="201"/>
      <c r="H288" s="201"/>
      <c r="I288" s="201"/>
      <c r="J288" s="201"/>
      <c r="K288" s="201"/>
    </row>
    <row r="289" spans="5:11" s="8" customFormat="1" ht="12.75">
      <c r="E289" s="201"/>
      <c r="F289" s="201"/>
      <c r="G289" s="201"/>
      <c r="H289" s="201"/>
      <c r="I289" s="201"/>
      <c r="J289" s="201"/>
      <c r="K289" s="201"/>
    </row>
    <row r="290" spans="5:11" s="8" customFormat="1" ht="12.75">
      <c r="E290" s="201"/>
      <c r="F290" s="201"/>
      <c r="G290" s="201"/>
      <c r="H290" s="201"/>
      <c r="I290" s="201"/>
      <c r="J290" s="201"/>
      <c r="K290" s="201"/>
    </row>
    <row r="291" spans="5:11" s="8" customFormat="1" ht="12.75">
      <c r="E291" s="201"/>
      <c r="F291" s="201"/>
      <c r="G291" s="201"/>
      <c r="H291" s="201"/>
      <c r="I291" s="201"/>
      <c r="J291" s="201"/>
      <c r="K291" s="201"/>
    </row>
    <row r="292" spans="5:11" s="8" customFormat="1" ht="12.75">
      <c r="E292" s="201"/>
      <c r="F292" s="201"/>
      <c r="G292" s="201"/>
      <c r="H292" s="201"/>
      <c r="I292" s="201"/>
      <c r="J292" s="201"/>
      <c r="K292" s="201"/>
    </row>
    <row r="293" spans="5:11" s="8" customFormat="1" ht="12.75">
      <c r="E293" s="201"/>
      <c r="F293" s="201"/>
      <c r="G293" s="201"/>
      <c r="H293" s="201"/>
      <c r="I293" s="201"/>
      <c r="J293" s="201"/>
      <c r="K293" s="201"/>
    </row>
    <row r="294" spans="5:11" s="8" customFormat="1" ht="12.75">
      <c r="E294" s="201"/>
      <c r="F294" s="201"/>
      <c r="G294" s="201"/>
      <c r="H294" s="201"/>
      <c r="I294" s="201"/>
      <c r="J294" s="201"/>
      <c r="K294" s="201"/>
    </row>
    <row r="295" spans="5:11" s="8" customFormat="1" ht="12.75">
      <c r="E295" s="201"/>
      <c r="F295" s="201"/>
      <c r="G295" s="201"/>
      <c r="H295" s="201"/>
      <c r="I295" s="201"/>
      <c r="J295" s="201"/>
      <c r="K295" s="201"/>
    </row>
    <row r="296" spans="5:11" s="8" customFormat="1" ht="12.75">
      <c r="E296" s="201"/>
      <c r="F296" s="201"/>
      <c r="G296" s="201"/>
      <c r="H296" s="201"/>
      <c r="I296" s="201"/>
      <c r="J296" s="201"/>
      <c r="K296" s="201"/>
    </row>
    <row r="297" spans="5:11" s="8" customFormat="1" ht="12.75">
      <c r="E297" s="201"/>
      <c r="F297" s="201"/>
      <c r="G297" s="201"/>
      <c r="H297" s="201"/>
      <c r="I297" s="201"/>
      <c r="J297" s="201"/>
      <c r="K297" s="201"/>
    </row>
    <row r="298" spans="5:11" s="8" customFormat="1" ht="12.75">
      <c r="E298" s="201"/>
      <c r="F298" s="201"/>
      <c r="G298" s="201"/>
      <c r="H298" s="201"/>
      <c r="I298" s="201"/>
      <c r="J298" s="201"/>
      <c r="K298" s="201"/>
    </row>
    <row r="299" spans="5:11" s="8" customFormat="1" ht="12.75">
      <c r="E299" s="201"/>
      <c r="F299" s="201"/>
      <c r="G299" s="201"/>
      <c r="H299" s="201"/>
      <c r="I299" s="201"/>
      <c r="J299" s="201"/>
      <c r="K299" s="201"/>
    </row>
    <row r="300" spans="5:11" s="8" customFormat="1" ht="12.75">
      <c r="E300" s="201"/>
      <c r="F300" s="201"/>
      <c r="G300" s="201"/>
      <c r="H300" s="201"/>
      <c r="I300" s="201"/>
      <c r="J300" s="201"/>
      <c r="K300" s="201"/>
    </row>
    <row r="301" spans="5:11" s="8" customFormat="1" ht="12.75">
      <c r="E301" s="201"/>
      <c r="F301" s="201"/>
      <c r="G301" s="201"/>
      <c r="H301" s="201"/>
      <c r="I301" s="201"/>
      <c r="J301" s="201"/>
      <c r="K301" s="201"/>
    </row>
    <row r="302" spans="5:11" s="8" customFormat="1" ht="12.75">
      <c r="E302" s="201"/>
      <c r="F302" s="201"/>
      <c r="G302" s="201"/>
      <c r="H302" s="201"/>
      <c r="I302" s="201"/>
      <c r="J302" s="201"/>
      <c r="K302" s="201"/>
    </row>
    <row r="303" spans="5:11" s="8" customFormat="1" ht="12.75">
      <c r="E303" s="201"/>
      <c r="F303" s="201"/>
      <c r="G303" s="201"/>
      <c r="H303" s="201"/>
      <c r="I303" s="201"/>
      <c r="J303" s="201"/>
      <c r="K303" s="201"/>
    </row>
    <row r="304" spans="5:11" s="8" customFormat="1" ht="12.75">
      <c r="E304" s="201"/>
      <c r="F304" s="201"/>
      <c r="G304" s="201"/>
      <c r="H304" s="201"/>
      <c r="I304" s="201"/>
      <c r="J304" s="201"/>
      <c r="K304" s="201"/>
    </row>
    <row r="305" spans="5:11" s="8" customFormat="1" ht="12.75">
      <c r="E305" s="201"/>
      <c r="F305" s="201"/>
      <c r="G305" s="201"/>
      <c r="H305" s="201"/>
      <c r="I305" s="201"/>
      <c r="J305" s="201"/>
      <c r="K305" s="201"/>
    </row>
    <row r="306" spans="5:11" s="8" customFormat="1" ht="12.75">
      <c r="E306" s="201"/>
      <c r="F306" s="201"/>
      <c r="G306" s="201"/>
      <c r="H306" s="201"/>
      <c r="I306" s="201"/>
      <c r="J306" s="201"/>
      <c r="K306" s="201"/>
    </row>
    <row r="307" spans="5:11" s="8" customFormat="1" ht="12.75">
      <c r="E307" s="201"/>
      <c r="F307" s="201"/>
      <c r="G307" s="201"/>
      <c r="H307" s="201"/>
      <c r="I307" s="201"/>
      <c r="J307" s="201"/>
      <c r="K307" s="201"/>
    </row>
    <row r="308" spans="5:11" s="8" customFormat="1" ht="12.75">
      <c r="E308" s="201"/>
      <c r="F308" s="201"/>
      <c r="G308" s="201"/>
      <c r="H308" s="201"/>
      <c r="I308" s="201"/>
      <c r="J308" s="201"/>
      <c r="K308" s="201"/>
    </row>
    <row r="309" spans="5:11" s="8" customFormat="1" ht="12.75">
      <c r="E309" s="201"/>
      <c r="F309" s="201"/>
      <c r="G309" s="201"/>
      <c r="H309" s="201"/>
      <c r="I309" s="201"/>
      <c r="J309" s="201"/>
      <c r="K309" s="201"/>
    </row>
    <row r="310" spans="5:11" s="8" customFormat="1" ht="12.75">
      <c r="E310" s="201"/>
      <c r="F310" s="201"/>
      <c r="G310" s="201"/>
      <c r="H310" s="201"/>
      <c r="I310" s="201"/>
      <c r="J310" s="201"/>
      <c r="K310" s="201"/>
    </row>
    <row r="311" spans="5:11" s="8" customFormat="1" ht="12.75">
      <c r="E311" s="201"/>
      <c r="F311" s="201"/>
      <c r="G311" s="201"/>
      <c r="H311" s="201"/>
      <c r="I311" s="201"/>
      <c r="J311" s="201"/>
      <c r="K311" s="201"/>
    </row>
    <row r="312" spans="5:11" s="8" customFormat="1" ht="12.75">
      <c r="E312" s="201"/>
      <c r="F312" s="201"/>
      <c r="G312" s="201"/>
      <c r="H312" s="201"/>
      <c r="I312" s="201"/>
      <c r="J312" s="201"/>
      <c r="K312" s="201"/>
    </row>
    <row r="313" spans="5:11" s="8" customFormat="1" ht="12.75">
      <c r="E313" s="201"/>
      <c r="F313" s="201"/>
      <c r="G313" s="201"/>
      <c r="H313" s="201"/>
      <c r="I313" s="201"/>
      <c r="J313" s="201"/>
      <c r="K313" s="201"/>
    </row>
    <row r="314" spans="5:11" s="8" customFormat="1" ht="12.75">
      <c r="E314" s="201"/>
      <c r="F314" s="201"/>
      <c r="G314" s="201"/>
      <c r="H314" s="201"/>
      <c r="I314" s="201"/>
      <c r="J314" s="201"/>
      <c r="K314" s="201"/>
    </row>
    <row r="315" spans="5:11" s="8" customFormat="1" ht="12.75">
      <c r="E315" s="201"/>
      <c r="F315" s="201"/>
      <c r="G315" s="201"/>
      <c r="H315" s="201"/>
      <c r="I315" s="201"/>
      <c r="J315" s="201"/>
      <c r="K315" s="201"/>
    </row>
    <row r="316" spans="5:11" s="8" customFormat="1" ht="12.75">
      <c r="E316" s="201"/>
      <c r="F316" s="201"/>
      <c r="G316" s="201"/>
      <c r="H316" s="201"/>
      <c r="I316" s="201"/>
      <c r="J316" s="201"/>
      <c r="K316" s="201"/>
    </row>
    <row r="317" spans="5:11" s="8" customFormat="1" ht="12.75">
      <c r="E317" s="201"/>
      <c r="F317" s="201"/>
      <c r="G317" s="201"/>
      <c r="H317" s="201"/>
      <c r="I317" s="201"/>
      <c r="J317" s="201"/>
      <c r="K317" s="201"/>
    </row>
    <row r="318" spans="5:11" s="8" customFormat="1" ht="12.75">
      <c r="E318" s="201"/>
      <c r="F318" s="201"/>
      <c r="G318" s="201"/>
      <c r="H318" s="201"/>
      <c r="I318" s="201"/>
      <c r="J318" s="201"/>
      <c r="K318" s="201"/>
    </row>
    <row r="319" spans="5:11" s="8" customFormat="1" ht="12.75">
      <c r="E319" s="201"/>
      <c r="F319" s="201"/>
      <c r="G319" s="201"/>
      <c r="H319" s="201"/>
      <c r="I319" s="201"/>
      <c r="J319" s="201"/>
      <c r="K319" s="201"/>
    </row>
    <row r="320" spans="5:11" s="8" customFormat="1" ht="12.75">
      <c r="E320" s="201"/>
      <c r="F320" s="201"/>
      <c r="G320" s="201"/>
      <c r="H320" s="201"/>
      <c r="I320" s="201"/>
      <c r="J320" s="201"/>
      <c r="K320" s="201"/>
    </row>
    <row r="321" spans="5:11" s="8" customFormat="1" ht="12.75">
      <c r="E321" s="201"/>
      <c r="F321" s="201"/>
      <c r="G321" s="201"/>
      <c r="H321" s="201"/>
      <c r="I321" s="201"/>
      <c r="J321" s="201"/>
      <c r="K321" s="201"/>
    </row>
    <row r="322" spans="5:11" s="8" customFormat="1" ht="12.75">
      <c r="E322" s="201"/>
      <c r="F322" s="201"/>
      <c r="G322" s="201"/>
      <c r="H322" s="201"/>
      <c r="I322" s="201"/>
      <c r="J322" s="201"/>
      <c r="K322" s="201"/>
    </row>
    <row r="323" spans="5:11" s="8" customFormat="1" ht="12.75">
      <c r="E323" s="201"/>
      <c r="F323" s="201"/>
      <c r="G323" s="201"/>
      <c r="H323" s="201"/>
      <c r="I323" s="201"/>
      <c r="J323" s="201"/>
      <c r="K323" s="201"/>
    </row>
    <row r="324" spans="5:11" s="8" customFormat="1" ht="12.75">
      <c r="E324" s="201"/>
      <c r="F324" s="201"/>
      <c r="G324" s="201"/>
      <c r="H324" s="201"/>
      <c r="I324" s="201"/>
      <c r="J324" s="201"/>
      <c r="K324" s="201"/>
    </row>
    <row r="325" spans="5:11" s="8" customFormat="1" ht="12.75">
      <c r="E325" s="201"/>
      <c r="F325" s="201"/>
      <c r="G325" s="201"/>
      <c r="H325" s="201"/>
      <c r="I325" s="201"/>
      <c r="J325" s="201"/>
      <c r="K325" s="201"/>
    </row>
    <row r="326" spans="5:11" s="8" customFormat="1" ht="12.75">
      <c r="E326" s="201"/>
      <c r="F326" s="201"/>
      <c r="G326" s="201"/>
      <c r="H326" s="201"/>
      <c r="I326" s="201"/>
      <c r="J326" s="201"/>
      <c r="K326" s="201"/>
    </row>
    <row r="327" spans="5:11" s="8" customFormat="1" ht="12.75">
      <c r="E327" s="201"/>
      <c r="F327" s="201"/>
      <c r="G327" s="201"/>
      <c r="H327" s="201"/>
      <c r="I327" s="201"/>
      <c r="J327" s="201"/>
      <c r="K327" s="201"/>
    </row>
    <row r="328" spans="5:11" s="8" customFormat="1" ht="12.75">
      <c r="E328" s="201"/>
      <c r="F328" s="201"/>
      <c r="G328" s="201"/>
      <c r="H328" s="201"/>
      <c r="I328" s="201"/>
      <c r="J328" s="201"/>
      <c r="K328" s="201"/>
    </row>
    <row r="329" spans="5:11" s="8" customFormat="1" ht="12.75">
      <c r="E329" s="201"/>
      <c r="F329" s="201"/>
      <c r="G329" s="201"/>
      <c r="H329" s="201"/>
      <c r="I329" s="201"/>
      <c r="J329" s="201"/>
      <c r="K329" s="201"/>
    </row>
    <row r="330" spans="5:11" s="8" customFormat="1" ht="12.75">
      <c r="E330" s="201"/>
      <c r="F330" s="201"/>
      <c r="G330" s="201"/>
      <c r="H330" s="201"/>
      <c r="I330" s="201"/>
      <c r="J330" s="201"/>
      <c r="K330" s="201"/>
    </row>
    <row r="331" spans="5:11" s="8" customFormat="1" ht="12.75">
      <c r="E331" s="201"/>
      <c r="F331" s="201"/>
      <c r="G331" s="201"/>
      <c r="H331" s="201"/>
      <c r="I331" s="201"/>
      <c r="J331" s="201"/>
      <c r="K331" s="201"/>
    </row>
    <row r="332" spans="5:11" s="8" customFormat="1" ht="12.75">
      <c r="E332" s="201"/>
      <c r="F332" s="201"/>
      <c r="G332" s="201"/>
      <c r="H332" s="201"/>
      <c r="I332" s="201"/>
      <c r="J332" s="201"/>
      <c r="K332" s="201"/>
    </row>
    <row r="333" spans="5:11" s="8" customFormat="1" ht="12.75">
      <c r="E333" s="201"/>
      <c r="F333" s="201"/>
      <c r="G333" s="201"/>
      <c r="H333" s="201"/>
      <c r="I333" s="201"/>
      <c r="J333" s="201"/>
      <c r="K333" s="201"/>
    </row>
    <row r="334" spans="5:11" s="8" customFormat="1" ht="12.75">
      <c r="E334" s="201"/>
      <c r="F334" s="201"/>
      <c r="G334" s="201"/>
      <c r="H334" s="201"/>
      <c r="I334" s="201"/>
      <c r="J334" s="201"/>
      <c r="K334" s="201"/>
    </row>
    <row r="335" spans="5:11" s="8" customFormat="1" ht="12.75">
      <c r="E335" s="201"/>
      <c r="F335" s="201"/>
      <c r="G335" s="201"/>
      <c r="H335" s="201"/>
      <c r="I335" s="201"/>
      <c r="J335" s="201"/>
      <c r="K335" s="201"/>
    </row>
    <row r="336" spans="5:11" s="8" customFormat="1" ht="12.75">
      <c r="E336" s="201"/>
      <c r="F336" s="201"/>
      <c r="G336" s="201"/>
      <c r="H336" s="201"/>
      <c r="I336" s="201"/>
      <c r="J336" s="201"/>
      <c r="K336" s="201"/>
    </row>
    <row r="337" spans="5:11" s="8" customFormat="1" ht="12.75">
      <c r="E337" s="201"/>
      <c r="F337" s="201"/>
      <c r="G337" s="201"/>
      <c r="H337" s="201"/>
      <c r="I337" s="201"/>
      <c r="J337" s="201"/>
      <c r="K337" s="201"/>
    </row>
    <row r="338" spans="5:11" s="8" customFormat="1" ht="12.75">
      <c r="E338" s="201"/>
      <c r="F338" s="201"/>
      <c r="G338" s="201"/>
      <c r="H338" s="201"/>
      <c r="I338" s="201"/>
      <c r="J338" s="201"/>
      <c r="K338" s="201"/>
    </row>
    <row r="339" spans="5:11" s="8" customFormat="1" ht="12.75">
      <c r="E339" s="201"/>
      <c r="F339" s="201"/>
      <c r="G339" s="201"/>
      <c r="H339" s="201"/>
      <c r="I339" s="201"/>
      <c r="J339" s="201"/>
      <c r="K339" s="201"/>
    </row>
    <row r="340" spans="5:11" s="8" customFormat="1" ht="12.75">
      <c r="E340" s="201"/>
      <c r="F340" s="201"/>
      <c r="G340" s="201"/>
      <c r="H340" s="201"/>
      <c r="I340" s="201"/>
      <c r="J340" s="201"/>
      <c r="K340" s="201"/>
    </row>
    <row r="341" spans="5:11" s="8" customFormat="1" ht="12.75">
      <c r="E341" s="201"/>
      <c r="F341" s="201"/>
      <c r="G341" s="201"/>
      <c r="H341" s="201"/>
      <c r="I341" s="201"/>
      <c r="J341" s="201"/>
      <c r="K341" s="201"/>
    </row>
    <row r="342" spans="5:11" s="8" customFormat="1" ht="12.75">
      <c r="E342" s="201"/>
      <c r="F342" s="201"/>
      <c r="G342" s="201"/>
      <c r="H342" s="201"/>
      <c r="I342" s="201"/>
      <c r="J342" s="201"/>
      <c r="K342" s="201"/>
    </row>
    <row r="343" spans="5:11" s="8" customFormat="1" ht="12.75">
      <c r="E343" s="201"/>
      <c r="F343" s="201"/>
      <c r="G343" s="201"/>
      <c r="H343" s="201"/>
      <c r="I343" s="201"/>
      <c r="J343" s="201"/>
      <c r="K343" s="201"/>
    </row>
    <row r="344" spans="5:11" s="8" customFormat="1" ht="12.75">
      <c r="E344" s="201"/>
      <c r="F344" s="201"/>
      <c r="G344" s="201"/>
      <c r="H344" s="201"/>
      <c r="I344" s="201"/>
      <c r="J344" s="201"/>
      <c r="K344" s="201"/>
    </row>
    <row r="345" spans="5:11" s="8" customFormat="1" ht="12.75">
      <c r="E345" s="201"/>
      <c r="F345" s="201"/>
      <c r="G345" s="201"/>
      <c r="H345" s="201"/>
      <c r="I345" s="201"/>
      <c r="J345" s="201"/>
      <c r="K345" s="201"/>
    </row>
    <row r="346" spans="5:11" s="8" customFormat="1" ht="12.75">
      <c r="E346" s="201"/>
      <c r="F346" s="201"/>
      <c r="G346" s="201"/>
      <c r="H346" s="201"/>
      <c r="I346" s="201"/>
      <c r="J346" s="201"/>
      <c r="K346" s="201"/>
    </row>
    <row r="347" spans="5:11" s="8" customFormat="1" ht="12.75">
      <c r="E347" s="201"/>
      <c r="F347" s="201"/>
      <c r="G347" s="201"/>
      <c r="H347" s="201"/>
      <c r="I347" s="201"/>
      <c r="J347" s="201"/>
      <c r="K347" s="201"/>
    </row>
    <row r="348" spans="5:11" s="8" customFormat="1" ht="12.75">
      <c r="E348" s="201"/>
      <c r="F348" s="201"/>
      <c r="G348" s="201"/>
      <c r="H348" s="201"/>
      <c r="I348" s="201"/>
      <c r="J348" s="201"/>
      <c r="K348" s="201"/>
    </row>
    <row r="349" spans="5:11" s="8" customFormat="1" ht="12.75">
      <c r="E349" s="201"/>
      <c r="F349" s="201"/>
      <c r="G349" s="201"/>
      <c r="H349" s="201"/>
      <c r="I349" s="201"/>
      <c r="J349" s="201"/>
      <c r="K349" s="201"/>
    </row>
    <row r="350" spans="5:11" s="8" customFormat="1" ht="12.75">
      <c r="E350" s="201"/>
      <c r="F350" s="201"/>
      <c r="G350" s="201"/>
      <c r="H350" s="201"/>
      <c r="I350" s="201"/>
      <c r="J350" s="201"/>
      <c r="K350" s="201"/>
    </row>
    <row r="351" spans="5:11" s="8" customFormat="1" ht="12.75">
      <c r="E351" s="201"/>
      <c r="F351" s="201"/>
      <c r="G351" s="201"/>
      <c r="H351" s="201"/>
      <c r="I351" s="201"/>
      <c r="J351" s="201"/>
      <c r="K351" s="201"/>
    </row>
    <row r="352" spans="5:11" s="8" customFormat="1" ht="12.75">
      <c r="E352" s="201"/>
      <c r="F352" s="201"/>
      <c r="G352" s="201"/>
      <c r="H352" s="201"/>
      <c r="I352" s="201"/>
      <c r="J352" s="201"/>
      <c r="K352" s="201"/>
    </row>
    <row r="353" spans="5:11" s="8" customFormat="1" ht="12.75">
      <c r="E353" s="201"/>
      <c r="F353" s="201"/>
      <c r="G353" s="201"/>
      <c r="H353" s="201"/>
      <c r="I353" s="201"/>
      <c r="J353" s="201"/>
      <c r="K353" s="201"/>
    </row>
    <row r="354" spans="5:11" s="8" customFormat="1" ht="12.75">
      <c r="E354" s="201"/>
      <c r="F354" s="201"/>
      <c r="G354" s="201"/>
      <c r="H354" s="201"/>
      <c r="I354" s="201"/>
      <c r="J354" s="201"/>
      <c r="K354" s="201"/>
    </row>
    <row r="355" spans="5:11" s="8" customFormat="1" ht="12.75">
      <c r="E355" s="201"/>
      <c r="F355" s="201"/>
      <c r="G355" s="201"/>
      <c r="H355" s="201"/>
      <c r="I355" s="201"/>
      <c r="J355" s="201"/>
      <c r="K355" s="201"/>
    </row>
    <row r="356" spans="5:11" s="8" customFormat="1" ht="12.75">
      <c r="E356" s="201"/>
      <c r="F356" s="201"/>
      <c r="G356" s="201"/>
      <c r="H356" s="201"/>
      <c r="I356" s="201"/>
      <c r="J356" s="201"/>
      <c r="K356" s="201"/>
    </row>
    <row r="357" spans="5:11" s="8" customFormat="1" ht="12.75">
      <c r="E357" s="201"/>
      <c r="F357" s="201"/>
      <c r="G357" s="201"/>
      <c r="H357" s="201"/>
      <c r="I357" s="201"/>
      <c r="J357" s="201"/>
      <c r="K357" s="201"/>
    </row>
    <row r="358" spans="5:11" s="8" customFormat="1" ht="12.75">
      <c r="E358" s="201"/>
      <c r="F358" s="201"/>
      <c r="G358" s="201"/>
      <c r="H358" s="201"/>
      <c r="I358" s="201"/>
      <c r="J358" s="201"/>
      <c r="K358" s="201"/>
    </row>
    <row r="359" spans="5:11" s="8" customFormat="1" ht="12.75">
      <c r="E359" s="201"/>
      <c r="F359" s="201"/>
      <c r="G359" s="201"/>
      <c r="H359" s="201"/>
      <c r="I359" s="201"/>
      <c r="J359" s="201"/>
      <c r="K359" s="201"/>
    </row>
    <row r="360" spans="5:11" s="8" customFormat="1" ht="12.75">
      <c r="E360" s="201"/>
      <c r="F360" s="201"/>
      <c r="G360" s="201"/>
      <c r="H360" s="201"/>
      <c r="I360" s="201"/>
      <c r="J360" s="201"/>
      <c r="K360" s="201"/>
    </row>
    <row r="361" spans="5:11" s="8" customFormat="1" ht="12.75">
      <c r="E361" s="201"/>
      <c r="F361" s="201"/>
      <c r="G361" s="201"/>
      <c r="H361" s="201"/>
      <c r="I361" s="201"/>
      <c r="J361" s="201"/>
      <c r="K361" s="201"/>
    </row>
    <row r="362" spans="5:11" s="8" customFormat="1" ht="12.75">
      <c r="E362" s="201"/>
      <c r="F362" s="201"/>
      <c r="G362" s="201"/>
      <c r="H362" s="201"/>
      <c r="I362" s="201"/>
      <c r="J362" s="201"/>
      <c r="K362" s="201"/>
    </row>
    <row r="363" spans="5:11" s="8" customFormat="1" ht="12.75">
      <c r="E363" s="201"/>
      <c r="F363" s="201"/>
      <c r="G363" s="201"/>
      <c r="H363" s="201"/>
      <c r="I363" s="201"/>
      <c r="J363" s="201"/>
      <c r="K363" s="201"/>
    </row>
    <row r="364" spans="5:11" s="8" customFormat="1" ht="12.75">
      <c r="E364" s="201"/>
      <c r="F364" s="201"/>
      <c r="G364" s="201"/>
      <c r="H364" s="201"/>
      <c r="I364" s="201"/>
      <c r="J364" s="201"/>
      <c r="K364" s="201"/>
    </row>
    <row r="365" spans="5:11" s="8" customFormat="1" ht="12.75">
      <c r="E365" s="201"/>
      <c r="F365" s="201"/>
      <c r="G365" s="201"/>
      <c r="H365" s="201"/>
      <c r="I365" s="201"/>
      <c r="J365" s="201"/>
      <c r="K365" s="201"/>
    </row>
    <row r="366" spans="5:11" s="8" customFormat="1" ht="12.75">
      <c r="E366" s="201"/>
      <c r="F366" s="201"/>
      <c r="G366" s="201"/>
      <c r="H366" s="201"/>
      <c r="I366" s="201"/>
      <c r="J366" s="201"/>
      <c r="K366" s="201"/>
    </row>
    <row r="367" spans="5:11" s="8" customFormat="1" ht="12.75">
      <c r="E367" s="201"/>
      <c r="F367" s="201"/>
      <c r="G367" s="201"/>
      <c r="H367" s="201"/>
      <c r="I367" s="201"/>
      <c r="J367" s="201"/>
      <c r="K367" s="201"/>
    </row>
    <row r="368" spans="5:11" s="8" customFormat="1" ht="12.75">
      <c r="E368" s="201"/>
      <c r="F368" s="201"/>
      <c r="G368" s="201"/>
      <c r="H368" s="201"/>
      <c r="I368" s="201"/>
      <c r="J368" s="201"/>
      <c r="K368" s="201"/>
    </row>
    <row r="369" spans="5:11" s="8" customFormat="1" ht="12.75">
      <c r="E369" s="201"/>
      <c r="F369" s="201"/>
      <c r="G369" s="201"/>
      <c r="H369" s="201"/>
      <c r="I369" s="201"/>
      <c r="J369" s="201"/>
      <c r="K369" s="201"/>
    </row>
    <row r="370" spans="5:11" s="8" customFormat="1" ht="12.75">
      <c r="E370" s="201"/>
      <c r="F370" s="201"/>
      <c r="G370" s="201"/>
      <c r="H370" s="201"/>
      <c r="I370" s="201"/>
      <c r="J370" s="201"/>
      <c r="K370" s="201"/>
    </row>
    <row r="371" spans="5:11" s="8" customFormat="1" ht="12.75">
      <c r="E371" s="201"/>
      <c r="F371" s="201"/>
      <c r="G371" s="201"/>
      <c r="H371" s="201"/>
      <c r="I371" s="201"/>
      <c r="J371" s="201"/>
      <c r="K371" s="201"/>
    </row>
    <row r="372" spans="5:11" s="8" customFormat="1" ht="12.75">
      <c r="E372" s="201"/>
      <c r="F372" s="201"/>
      <c r="G372" s="201"/>
      <c r="H372" s="201"/>
      <c r="I372" s="201"/>
      <c r="J372" s="201"/>
      <c r="K372" s="201"/>
    </row>
    <row r="373" spans="5:11" s="8" customFormat="1" ht="12.75">
      <c r="E373" s="201"/>
      <c r="F373" s="201"/>
      <c r="G373" s="201"/>
      <c r="H373" s="201"/>
      <c r="I373" s="201"/>
      <c r="J373" s="201"/>
      <c r="K373" s="201"/>
    </row>
    <row r="374" spans="5:11" s="8" customFormat="1" ht="12.75">
      <c r="E374" s="201"/>
      <c r="F374" s="201"/>
      <c r="G374" s="201"/>
      <c r="H374" s="201"/>
      <c r="I374" s="201"/>
      <c r="J374" s="201"/>
      <c r="K374" s="201"/>
    </row>
    <row r="375" spans="5:11" s="8" customFormat="1" ht="12.75">
      <c r="E375" s="201"/>
      <c r="F375" s="201"/>
      <c r="G375" s="201"/>
      <c r="H375" s="201"/>
      <c r="I375" s="201"/>
      <c r="J375" s="201"/>
      <c r="K375" s="201"/>
    </row>
    <row r="376" spans="5:11" s="8" customFormat="1" ht="12.75">
      <c r="E376" s="201"/>
      <c r="F376" s="201"/>
      <c r="G376" s="201"/>
      <c r="H376" s="201"/>
      <c r="I376" s="201"/>
      <c r="J376" s="201"/>
      <c r="K376" s="201"/>
    </row>
    <row r="377" spans="5:11" s="8" customFormat="1" ht="12.75">
      <c r="E377" s="201"/>
      <c r="F377" s="201"/>
      <c r="G377" s="201"/>
      <c r="H377" s="201"/>
      <c r="I377" s="201"/>
      <c r="J377" s="201"/>
      <c r="K377" s="201"/>
    </row>
    <row r="378" spans="5:11" s="8" customFormat="1" ht="12.75">
      <c r="E378" s="201"/>
      <c r="F378" s="201"/>
      <c r="G378" s="201"/>
      <c r="H378" s="201"/>
      <c r="I378" s="201"/>
      <c r="J378" s="201"/>
      <c r="K378" s="201"/>
    </row>
    <row r="379" spans="5:11" s="8" customFormat="1" ht="12.75">
      <c r="E379" s="201"/>
      <c r="F379" s="201"/>
      <c r="G379" s="201"/>
      <c r="H379" s="201"/>
      <c r="I379" s="201"/>
      <c r="J379" s="201"/>
      <c r="K379" s="201"/>
    </row>
    <row r="380" spans="5:11" s="8" customFormat="1" ht="12.75">
      <c r="E380" s="201"/>
      <c r="F380" s="201"/>
      <c r="G380" s="201"/>
      <c r="H380" s="201"/>
      <c r="I380" s="201"/>
      <c r="J380" s="201"/>
      <c r="K380" s="201"/>
    </row>
    <row r="381" spans="5:11" s="8" customFormat="1" ht="12.75">
      <c r="E381" s="201"/>
      <c r="F381" s="201"/>
      <c r="G381" s="201"/>
      <c r="H381" s="201"/>
      <c r="I381" s="201"/>
      <c r="J381" s="201"/>
      <c r="K381" s="201"/>
    </row>
    <row r="382" spans="5:11" s="8" customFormat="1" ht="12.75">
      <c r="E382" s="201"/>
      <c r="F382" s="201"/>
      <c r="G382" s="201"/>
      <c r="H382" s="201"/>
      <c r="I382" s="201"/>
      <c r="J382" s="201"/>
      <c r="K382" s="201"/>
    </row>
    <row r="383" spans="5:11" s="8" customFormat="1" ht="12.75">
      <c r="E383" s="201"/>
      <c r="F383" s="201"/>
      <c r="G383" s="201"/>
      <c r="H383" s="201"/>
      <c r="I383" s="201"/>
      <c r="J383" s="201"/>
      <c r="K383" s="201"/>
    </row>
    <row r="384" spans="5:11" s="8" customFormat="1" ht="12.75">
      <c r="E384" s="201"/>
      <c r="F384" s="201"/>
      <c r="G384" s="201"/>
      <c r="H384" s="201"/>
      <c r="I384" s="201"/>
      <c r="J384" s="201"/>
      <c r="K384" s="201"/>
    </row>
    <row r="385" spans="5:11" s="8" customFormat="1" ht="12.75">
      <c r="E385" s="201"/>
      <c r="F385" s="201"/>
      <c r="G385" s="201"/>
      <c r="H385" s="201"/>
      <c r="I385" s="201"/>
      <c r="J385" s="201"/>
      <c r="K385" s="201"/>
    </row>
    <row r="386" spans="5:11" s="8" customFormat="1" ht="12.75">
      <c r="E386" s="201"/>
      <c r="F386" s="201"/>
      <c r="G386" s="201"/>
      <c r="H386" s="201"/>
      <c r="I386" s="201"/>
      <c r="J386" s="201"/>
      <c r="K386" s="201"/>
    </row>
    <row r="387" spans="5:11" s="8" customFormat="1" ht="12.75">
      <c r="E387" s="201"/>
      <c r="F387" s="201"/>
      <c r="G387" s="201"/>
      <c r="H387" s="201"/>
      <c r="I387" s="201"/>
      <c r="J387" s="201"/>
      <c r="K387" s="201"/>
    </row>
    <row r="388" spans="5:11" s="8" customFormat="1" ht="12.75">
      <c r="E388" s="201"/>
      <c r="F388" s="201"/>
      <c r="G388" s="201"/>
      <c r="H388" s="201"/>
      <c r="I388" s="201"/>
      <c r="J388" s="201"/>
      <c r="K388" s="201"/>
    </row>
    <row r="389" spans="5:11" s="8" customFormat="1" ht="12.75">
      <c r="E389" s="201"/>
      <c r="F389" s="201"/>
      <c r="G389" s="201"/>
      <c r="H389" s="201"/>
      <c r="I389" s="201"/>
      <c r="J389" s="201"/>
      <c r="K389" s="201"/>
    </row>
    <row r="390" spans="5:11" s="8" customFormat="1" ht="12.75">
      <c r="E390" s="201"/>
      <c r="F390" s="201"/>
      <c r="G390" s="201"/>
      <c r="H390" s="201"/>
      <c r="I390" s="201"/>
      <c r="J390" s="201"/>
      <c r="K390" s="201"/>
    </row>
    <row r="391" spans="5:11" s="8" customFormat="1" ht="12.75">
      <c r="E391" s="201"/>
      <c r="F391" s="201"/>
      <c r="G391" s="201"/>
      <c r="H391" s="201"/>
      <c r="I391" s="201"/>
      <c r="J391" s="201"/>
      <c r="K391" s="201"/>
    </row>
    <row r="392" spans="5:11" s="8" customFormat="1" ht="12.75">
      <c r="E392" s="201"/>
      <c r="F392" s="201"/>
      <c r="G392" s="201"/>
      <c r="H392" s="201"/>
      <c r="I392" s="201"/>
      <c r="J392" s="201"/>
      <c r="K392" s="201"/>
    </row>
    <row r="393" spans="5:11" s="8" customFormat="1" ht="12.75">
      <c r="E393" s="201"/>
      <c r="F393" s="201"/>
      <c r="G393" s="201"/>
      <c r="H393" s="201"/>
      <c r="I393" s="201"/>
      <c r="J393" s="201"/>
      <c r="K393" s="201"/>
    </row>
    <row r="394" spans="5:11" s="8" customFormat="1" ht="12.75">
      <c r="E394" s="201"/>
      <c r="F394" s="201"/>
      <c r="G394" s="201"/>
      <c r="H394" s="201"/>
      <c r="I394" s="201"/>
      <c r="J394" s="201"/>
      <c r="K394" s="201"/>
    </row>
    <row r="395" spans="5:11" s="8" customFormat="1" ht="12.75">
      <c r="E395" s="201"/>
      <c r="F395" s="201"/>
      <c r="G395" s="201"/>
      <c r="H395" s="201"/>
      <c r="I395" s="201"/>
      <c r="J395" s="201"/>
      <c r="K395" s="201"/>
    </row>
    <row r="396" spans="5:11" s="8" customFormat="1" ht="12.75">
      <c r="E396" s="201"/>
      <c r="F396" s="201"/>
      <c r="G396" s="201"/>
      <c r="H396" s="201"/>
      <c r="I396" s="201"/>
      <c r="J396" s="201"/>
      <c r="K396" s="201"/>
    </row>
    <row r="397" spans="5:11" s="8" customFormat="1" ht="12.75">
      <c r="E397" s="201"/>
      <c r="F397" s="201"/>
      <c r="G397" s="201"/>
      <c r="H397" s="201"/>
      <c r="I397" s="201"/>
      <c r="J397" s="201"/>
      <c r="K397" s="201"/>
    </row>
    <row r="398" spans="5:11" s="8" customFormat="1" ht="12.75">
      <c r="E398" s="201"/>
      <c r="F398" s="201"/>
      <c r="G398" s="201"/>
      <c r="H398" s="201"/>
      <c r="I398" s="201"/>
      <c r="J398" s="201"/>
      <c r="K398" s="201"/>
    </row>
    <row r="399" spans="5:11" s="8" customFormat="1" ht="12.75">
      <c r="E399" s="201"/>
      <c r="F399" s="201"/>
      <c r="G399" s="201"/>
      <c r="H399" s="201"/>
      <c r="I399" s="201"/>
      <c r="J399" s="201"/>
      <c r="K399" s="201"/>
    </row>
    <row r="400" spans="5:11" s="8" customFormat="1" ht="12.75">
      <c r="E400" s="201"/>
      <c r="F400" s="201"/>
      <c r="G400" s="201"/>
      <c r="H400" s="201"/>
      <c r="I400" s="201"/>
      <c r="J400" s="201"/>
      <c r="K400" s="201"/>
    </row>
    <row r="401" spans="5:11" s="8" customFormat="1" ht="12.75">
      <c r="E401" s="201"/>
      <c r="F401" s="201"/>
      <c r="G401" s="201"/>
      <c r="H401" s="201"/>
      <c r="I401" s="201"/>
      <c r="J401" s="201"/>
      <c r="K401" s="201"/>
    </row>
    <row r="402" spans="5:11" s="8" customFormat="1" ht="12.75">
      <c r="E402" s="201"/>
      <c r="F402" s="201"/>
      <c r="G402" s="201"/>
      <c r="H402" s="201"/>
      <c r="I402" s="201"/>
      <c r="J402" s="201"/>
      <c r="K402" s="201"/>
    </row>
    <row r="403" spans="5:11" s="8" customFormat="1" ht="12.75">
      <c r="E403" s="201"/>
      <c r="F403" s="201"/>
      <c r="G403" s="201"/>
      <c r="H403" s="201"/>
      <c r="I403" s="201"/>
      <c r="J403" s="201"/>
      <c r="K403" s="201"/>
    </row>
    <row r="404" spans="5:11" s="8" customFormat="1" ht="12.75">
      <c r="E404" s="201"/>
      <c r="F404" s="201"/>
      <c r="G404" s="201"/>
      <c r="H404" s="201"/>
      <c r="I404" s="201"/>
      <c r="J404" s="201"/>
      <c r="K404" s="201"/>
    </row>
    <row r="405" spans="5:11" s="8" customFormat="1" ht="12.75">
      <c r="E405" s="201"/>
      <c r="F405" s="201"/>
      <c r="G405" s="201"/>
      <c r="H405" s="201"/>
      <c r="I405" s="201"/>
      <c r="J405" s="201"/>
      <c r="K405" s="201"/>
    </row>
    <row r="406" spans="5:11" s="8" customFormat="1" ht="12.75">
      <c r="E406" s="201"/>
      <c r="F406" s="201"/>
      <c r="G406" s="201"/>
      <c r="H406" s="201"/>
      <c r="I406" s="201"/>
      <c r="J406" s="201"/>
      <c r="K406" s="201"/>
    </row>
    <row r="407" spans="5:11" s="8" customFormat="1" ht="12.75">
      <c r="E407" s="201"/>
      <c r="F407" s="201"/>
      <c r="G407" s="201"/>
      <c r="H407" s="201"/>
      <c r="I407" s="201"/>
      <c r="J407" s="201"/>
      <c r="K407" s="201"/>
    </row>
    <row r="408" spans="5:11" s="8" customFormat="1" ht="12.75">
      <c r="E408" s="201"/>
      <c r="F408" s="201"/>
      <c r="G408" s="201"/>
      <c r="H408" s="201"/>
      <c r="I408" s="201"/>
      <c r="J408" s="201"/>
      <c r="K408" s="201"/>
    </row>
    <row r="409" spans="5:11" s="8" customFormat="1" ht="12.75">
      <c r="E409" s="201"/>
      <c r="F409" s="201"/>
      <c r="G409" s="201"/>
      <c r="H409" s="201"/>
      <c r="I409" s="201"/>
      <c r="J409" s="201"/>
      <c r="K409" s="201"/>
    </row>
    <row r="410" spans="5:11" s="8" customFormat="1" ht="12.75">
      <c r="E410" s="201"/>
      <c r="F410" s="201"/>
      <c r="G410" s="201"/>
      <c r="H410" s="201"/>
      <c r="I410" s="201"/>
      <c r="J410" s="201"/>
      <c r="K410" s="201"/>
    </row>
    <row r="411" spans="5:11" s="8" customFormat="1" ht="12.75">
      <c r="E411" s="201"/>
      <c r="F411" s="201"/>
      <c r="G411" s="201"/>
      <c r="H411" s="201"/>
      <c r="I411" s="201"/>
      <c r="J411" s="201"/>
      <c r="K411" s="201"/>
    </row>
    <row r="412" spans="5:11" s="8" customFormat="1" ht="12.75">
      <c r="E412" s="201"/>
      <c r="F412" s="201"/>
      <c r="G412" s="201"/>
      <c r="H412" s="201"/>
      <c r="I412" s="201"/>
      <c r="J412" s="201"/>
      <c r="K412" s="201"/>
    </row>
    <row r="413" spans="5:11" s="8" customFormat="1" ht="12.75">
      <c r="E413" s="201"/>
      <c r="F413" s="201"/>
      <c r="G413" s="201"/>
      <c r="H413" s="201"/>
      <c r="I413" s="201"/>
      <c r="J413" s="201"/>
      <c r="K413" s="201"/>
    </row>
    <row r="414" spans="5:11" s="8" customFormat="1" ht="12.75">
      <c r="E414" s="201"/>
      <c r="F414" s="201"/>
      <c r="G414" s="201"/>
      <c r="H414" s="201"/>
      <c r="I414" s="201"/>
      <c r="J414" s="201"/>
      <c r="K414" s="201"/>
    </row>
    <row r="415" spans="5:11" s="8" customFormat="1" ht="12.75">
      <c r="E415" s="201"/>
      <c r="F415" s="201"/>
      <c r="G415" s="201"/>
      <c r="H415" s="201"/>
      <c r="I415" s="201"/>
      <c r="J415" s="201"/>
      <c r="K415" s="201"/>
    </row>
    <row r="416" spans="5:11" s="8" customFormat="1" ht="12.75">
      <c r="E416" s="201"/>
      <c r="F416" s="201"/>
      <c r="G416" s="201"/>
      <c r="H416" s="201"/>
      <c r="I416" s="201"/>
      <c r="J416" s="201"/>
      <c r="K416" s="201"/>
    </row>
    <row r="417" spans="5:11" s="8" customFormat="1" ht="12.75">
      <c r="E417" s="201"/>
      <c r="F417" s="201"/>
      <c r="G417" s="201"/>
      <c r="H417" s="201"/>
      <c r="I417" s="201"/>
      <c r="J417" s="201"/>
      <c r="K417" s="201"/>
    </row>
    <row r="418" spans="5:11" s="8" customFormat="1" ht="12.75">
      <c r="E418" s="201"/>
      <c r="F418" s="201"/>
      <c r="G418" s="201"/>
      <c r="H418" s="201"/>
      <c r="I418" s="201"/>
      <c r="J418" s="201"/>
      <c r="K418" s="201"/>
    </row>
    <row r="419" spans="5:11" s="8" customFormat="1" ht="12.75">
      <c r="E419" s="201"/>
      <c r="F419" s="201"/>
      <c r="G419" s="201"/>
      <c r="H419" s="201"/>
      <c r="I419" s="201"/>
      <c r="J419" s="201"/>
      <c r="K419" s="201"/>
    </row>
    <row r="420" spans="5:11" s="8" customFormat="1" ht="12.75">
      <c r="E420" s="201"/>
      <c r="F420" s="201"/>
      <c r="G420" s="201"/>
      <c r="H420" s="201"/>
      <c r="I420" s="201"/>
      <c r="J420" s="201"/>
      <c r="K420" s="201"/>
    </row>
    <row r="421" spans="5:11" s="8" customFormat="1" ht="12.75">
      <c r="E421" s="201"/>
      <c r="F421" s="201"/>
      <c r="G421" s="201"/>
      <c r="H421" s="201"/>
      <c r="I421" s="201"/>
      <c r="J421" s="201"/>
      <c r="K421" s="201"/>
    </row>
    <row r="422" spans="5:11" s="8" customFormat="1" ht="12.75">
      <c r="E422" s="201"/>
      <c r="F422" s="201"/>
      <c r="G422" s="201"/>
      <c r="H422" s="201"/>
      <c r="I422" s="201"/>
      <c r="J422" s="201"/>
      <c r="K422" s="201"/>
    </row>
    <row r="423" spans="5:11" s="8" customFormat="1" ht="12.75">
      <c r="E423" s="201"/>
      <c r="F423" s="201"/>
      <c r="G423" s="201"/>
      <c r="H423" s="201"/>
      <c r="I423" s="201"/>
      <c r="J423" s="201"/>
      <c r="K423" s="201"/>
    </row>
    <row r="424" spans="5:11" s="8" customFormat="1" ht="12.75">
      <c r="E424" s="201"/>
      <c r="F424" s="201"/>
      <c r="G424" s="201"/>
      <c r="H424" s="201"/>
      <c r="I424" s="201"/>
      <c r="J424" s="201"/>
      <c r="K424" s="201"/>
    </row>
    <row r="425" spans="5:11" s="8" customFormat="1" ht="12.75">
      <c r="E425" s="201"/>
      <c r="F425" s="201"/>
      <c r="G425" s="201"/>
      <c r="H425" s="201"/>
      <c r="I425" s="201"/>
      <c r="J425" s="201"/>
      <c r="K425" s="201"/>
    </row>
    <row r="426" spans="5:11" s="8" customFormat="1" ht="12.75">
      <c r="E426" s="201"/>
      <c r="F426" s="201"/>
      <c r="G426" s="201"/>
      <c r="H426" s="201"/>
      <c r="I426" s="201"/>
      <c r="J426" s="201"/>
      <c r="K426" s="201"/>
    </row>
    <row r="427" spans="5:11" s="8" customFormat="1" ht="12.75">
      <c r="E427" s="201"/>
      <c r="F427" s="201"/>
      <c r="G427" s="201"/>
      <c r="H427" s="201"/>
      <c r="I427" s="201"/>
      <c r="J427" s="201"/>
      <c r="K427" s="201"/>
    </row>
    <row r="428" spans="5:11" s="8" customFormat="1" ht="12.75">
      <c r="E428" s="201"/>
      <c r="F428" s="201"/>
      <c r="G428" s="201"/>
      <c r="H428" s="201"/>
      <c r="I428" s="201"/>
      <c r="J428" s="201"/>
      <c r="K428" s="201"/>
    </row>
    <row r="429" spans="5:11" s="8" customFormat="1" ht="12.75">
      <c r="E429" s="201"/>
      <c r="F429" s="201"/>
      <c r="G429" s="201"/>
      <c r="H429" s="201"/>
      <c r="I429" s="201"/>
      <c r="J429" s="201"/>
      <c r="K429" s="201"/>
    </row>
    <row r="430" spans="5:11" s="8" customFormat="1" ht="12.75">
      <c r="E430" s="201"/>
      <c r="F430" s="201"/>
      <c r="G430" s="201"/>
      <c r="H430" s="201"/>
      <c r="I430" s="201"/>
      <c r="J430" s="201"/>
      <c r="K430" s="201"/>
    </row>
    <row r="431" spans="5:11" s="8" customFormat="1" ht="12.75">
      <c r="E431" s="201"/>
      <c r="F431" s="201"/>
      <c r="G431" s="201"/>
      <c r="H431" s="201"/>
      <c r="I431" s="201"/>
      <c r="J431" s="201"/>
      <c r="K431" s="201"/>
    </row>
    <row r="432" spans="5:11" s="8" customFormat="1" ht="12.75">
      <c r="E432" s="201"/>
      <c r="F432" s="201"/>
      <c r="G432" s="201"/>
      <c r="H432" s="201"/>
      <c r="I432" s="201"/>
      <c r="J432" s="201"/>
      <c r="K432" s="201"/>
    </row>
    <row r="433" spans="5:11" s="8" customFormat="1" ht="12.75">
      <c r="E433" s="201"/>
      <c r="F433" s="201"/>
      <c r="G433" s="201"/>
      <c r="H433" s="201"/>
      <c r="I433" s="201"/>
      <c r="J433" s="201"/>
      <c r="K433" s="201"/>
    </row>
    <row r="434" spans="5:11" s="8" customFormat="1" ht="12.75">
      <c r="E434" s="201"/>
      <c r="F434" s="201"/>
      <c r="G434" s="201"/>
      <c r="H434" s="201"/>
      <c r="I434" s="201"/>
      <c r="J434" s="201"/>
      <c r="K434" s="201"/>
    </row>
    <row r="435" spans="5:11" s="8" customFormat="1" ht="12.75">
      <c r="E435" s="201"/>
      <c r="F435" s="201"/>
      <c r="G435" s="201"/>
      <c r="H435" s="201"/>
      <c r="I435" s="201"/>
      <c r="J435" s="201"/>
      <c r="K435" s="201"/>
    </row>
    <row r="436" spans="5:11" s="8" customFormat="1" ht="12.75">
      <c r="E436" s="201"/>
      <c r="F436" s="201"/>
      <c r="G436" s="201"/>
      <c r="H436" s="201"/>
      <c r="I436" s="201"/>
      <c r="J436" s="201"/>
      <c r="K436" s="201"/>
    </row>
    <row r="437" spans="5:11" s="8" customFormat="1" ht="12.75">
      <c r="E437" s="201"/>
      <c r="F437" s="201"/>
      <c r="G437" s="201"/>
      <c r="H437" s="201"/>
      <c r="I437" s="201"/>
      <c r="J437" s="201"/>
      <c r="K437" s="201"/>
    </row>
    <row r="438" spans="5:11" s="8" customFormat="1" ht="12.75">
      <c r="E438" s="201"/>
      <c r="F438" s="201"/>
      <c r="G438" s="201"/>
      <c r="H438" s="201"/>
      <c r="I438" s="201"/>
      <c r="J438" s="201"/>
      <c r="K438" s="201"/>
    </row>
    <row r="439" spans="5:11" s="8" customFormat="1" ht="12.75">
      <c r="E439" s="201"/>
      <c r="F439" s="201"/>
      <c r="G439" s="201"/>
      <c r="H439" s="201"/>
      <c r="I439" s="201"/>
      <c r="J439" s="201"/>
      <c r="K439" s="201"/>
    </row>
    <row r="440" spans="5:11" s="8" customFormat="1" ht="12.75">
      <c r="E440" s="201"/>
      <c r="F440" s="201"/>
      <c r="G440" s="201"/>
      <c r="H440" s="201"/>
      <c r="I440" s="201"/>
      <c r="J440" s="201"/>
      <c r="K440" s="201"/>
    </row>
    <row r="441" spans="5:11" s="8" customFormat="1" ht="12.75">
      <c r="E441" s="201"/>
      <c r="F441" s="201"/>
      <c r="G441" s="201"/>
      <c r="H441" s="201"/>
      <c r="I441" s="201"/>
      <c r="J441" s="201"/>
      <c r="K441" s="201"/>
    </row>
    <row r="442" spans="5:11" s="8" customFormat="1" ht="12.75">
      <c r="E442" s="201"/>
      <c r="F442" s="201"/>
      <c r="G442" s="201"/>
      <c r="H442" s="201"/>
      <c r="I442" s="201"/>
      <c r="J442" s="201"/>
      <c r="K442" s="201"/>
    </row>
    <row r="443" spans="5:11" s="8" customFormat="1" ht="12.75">
      <c r="E443" s="201"/>
      <c r="F443" s="201"/>
      <c r="G443" s="201"/>
      <c r="H443" s="201"/>
      <c r="I443" s="201"/>
      <c r="J443" s="201"/>
      <c r="K443" s="201"/>
    </row>
    <row r="444" spans="5:11" s="8" customFormat="1" ht="12.75">
      <c r="E444" s="201"/>
      <c r="F444" s="201"/>
      <c r="G444" s="201"/>
      <c r="H444" s="201"/>
      <c r="I444" s="201"/>
      <c r="J444" s="201"/>
      <c r="K444" s="201"/>
    </row>
    <row r="445" spans="5:11" s="8" customFormat="1" ht="12.75">
      <c r="E445" s="201"/>
      <c r="F445" s="201"/>
      <c r="G445" s="201"/>
      <c r="H445" s="201"/>
      <c r="I445" s="201"/>
      <c r="J445" s="201"/>
      <c r="K445" s="201"/>
    </row>
    <row r="446" spans="5:11" s="8" customFormat="1" ht="12.75">
      <c r="E446" s="201"/>
      <c r="F446" s="201"/>
      <c r="G446" s="201"/>
      <c r="H446" s="201"/>
      <c r="I446" s="201"/>
      <c r="J446" s="201"/>
      <c r="K446" s="201"/>
    </row>
    <row r="447" spans="5:11" s="8" customFormat="1" ht="12.75">
      <c r="E447" s="201"/>
      <c r="F447" s="201"/>
      <c r="G447" s="201"/>
      <c r="H447" s="201"/>
      <c r="I447" s="201"/>
      <c r="J447" s="201"/>
      <c r="K447" s="201"/>
    </row>
    <row r="448" spans="5:11" s="8" customFormat="1" ht="12.75">
      <c r="E448" s="201"/>
      <c r="F448" s="201"/>
      <c r="G448" s="201"/>
      <c r="H448" s="201"/>
      <c r="I448" s="201"/>
      <c r="J448" s="201"/>
      <c r="K448" s="201"/>
    </row>
    <row r="449" spans="5:11" s="8" customFormat="1" ht="12.75">
      <c r="E449" s="201"/>
      <c r="F449" s="201"/>
      <c r="G449" s="201"/>
      <c r="H449" s="201"/>
      <c r="I449" s="201"/>
      <c r="J449" s="201"/>
      <c r="K449" s="201"/>
    </row>
    <row r="450" spans="5:11" s="8" customFormat="1" ht="12.75">
      <c r="E450" s="201"/>
      <c r="F450" s="201"/>
      <c r="G450" s="201"/>
      <c r="H450" s="201"/>
      <c r="I450" s="201"/>
      <c r="J450" s="201"/>
      <c r="K450" s="201"/>
    </row>
    <row r="451" spans="5:11" s="8" customFormat="1" ht="12.75">
      <c r="E451" s="201"/>
      <c r="F451" s="201"/>
      <c r="G451" s="201"/>
      <c r="H451" s="201"/>
      <c r="I451" s="201"/>
      <c r="J451" s="201"/>
      <c r="K451" s="201"/>
    </row>
    <row r="452" spans="5:11" s="8" customFormat="1" ht="12.75">
      <c r="E452" s="201"/>
      <c r="F452" s="201"/>
      <c r="G452" s="201"/>
      <c r="H452" s="201"/>
      <c r="I452" s="201"/>
      <c r="J452" s="201"/>
      <c r="K452" s="201"/>
    </row>
    <row r="453" spans="5:11" s="8" customFormat="1" ht="12.75">
      <c r="E453" s="201"/>
      <c r="F453" s="201"/>
      <c r="G453" s="201"/>
      <c r="H453" s="201"/>
      <c r="I453" s="201"/>
      <c r="J453" s="201"/>
      <c r="K453" s="201"/>
    </row>
    <row r="454" spans="5:11" s="8" customFormat="1" ht="12.75">
      <c r="E454" s="201"/>
      <c r="F454" s="201"/>
      <c r="G454" s="201"/>
      <c r="H454" s="201"/>
      <c r="I454" s="201"/>
      <c r="J454" s="201"/>
      <c r="K454" s="201"/>
    </row>
    <row r="455" spans="5:11" s="8" customFormat="1" ht="12.75">
      <c r="E455" s="201"/>
      <c r="F455" s="201"/>
      <c r="G455" s="201"/>
      <c r="H455" s="201"/>
      <c r="I455" s="201"/>
      <c r="J455" s="201"/>
      <c r="K455" s="201"/>
    </row>
    <row r="456" spans="5:11" s="8" customFormat="1" ht="12.75">
      <c r="E456" s="201"/>
      <c r="F456" s="201"/>
      <c r="G456" s="201"/>
      <c r="H456" s="201"/>
      <c r="I456" s="201"/>
      <c r="J456" s="201"/>
      <c r="K456" s="201"/>
    </row>
    <row r="457" spans="5:11" s="8" customFormat="1" ht="12.75">
      <c r="E457" s="201"/>
      <c r="F457" s="201"/>
      <c r="G457" s="201"/>
      <c r="H457" s="201"/>
      <c r="I457" s="201"/>
      <c r="J457" s="201"/>
      <c r="K457" s="201"/>
    </row>
    <row r="458" spans="5:11" s="8" customFormat="1" ht="12.75">
      <c r="E458" s="201"/>
      <c r="F458" s="201"/>
      <c r="G458" s="201"/>
      <c r="H458" s="201"/>
      <c r="I458" s="201"/>
      <c r="J458" s="201"/>
      <c r="K458" s="201"/>
    </row>
    <row r="459" spans="5:11" s="8" customFormat="1" ht="12.75">
      <c r="E459" s="201"/>
      <c r="F459" s="201"/>
      <c r="G459" s="201"/>
      <c r="H459" s="201"/>
      <c r="I459" s="201"/>
      <c r="J459" s="201"/>
      <c r="K459" s="201"/>
    </row>
    <row r="460" spans="5:11" s="8" customFormat="1" ht="12.75">
      <c r="E460" s="201"/>
      <c r="F460" s="201"/>
      <c r="G460" s="201"/>
      <c r="H460" s="201"/>
      <c r="I460" s="201"/>
      <c r="J460" s="201"/>
      <c r="K460" s="201"/>
    </row>
    <row r="461" spans="5:11" s="8" customFormat="1" ht="12.75">
      <c r="E461" s="201"/>
      <c r="F461" s="201"/>
      <c r="G461" s="201"/>
      <c r="H461" s="201"/>
      <c r="I461" s="201"/>
      <c r="J461" s="201"/>
      <c r="K461" s="201"/>
    </row>
    <row r="462" spans="5:11" s="8" customFormat="1" ht="12.75">
      <c r="E462" s="201"/>
      <c r="F462" s="201"/>
      <c r="G462" s="201"/>
      <c r="H462" s="201"/>
      <c r="I462" s="201"/>
      <c r="J462" s="201"/>
      <c r="K462" s="201"/>
    </row>
    <row r="463" spans="5:11" s="8" customFormat="1" ht="12.75">
      <c r="E463" s="201"/>
      <c r="F463" s="201"/>
      <c r="G463" s="201"/>
      <c r="H463" s="201"/>
      <c r="I463" s="201"/>
      <c r="J463" s="201"/>
      <c r="K463" s="201"/>
    </row>
    <row r="464" spans="5:11" s="8" customFormat="1" ht="12.75">
      <c r="E464" s="201"/>
      <c r="F464" s="201"/>
      <c r="G464" s="201"/>
      <c r="H464" s="201"/>
      <c r="I464" s="201"/>
      <c r="J464" s="201"/>
      <c r="K464" s="201"/>
    </row>
    <row r="465" spans="5:11" s="8" customFormat="1" ht="12.75">
      <c r="E465" s="201"/>
      <c r="F465" s="201"/>
      <c r="G465" s="201"/>
      <c r="H465" s="201"/>
      <c r="I465" s="201"/>
      <c r="J465" s="201"/>
      <c r="K465" s="201"/>
    </row>
    <row r="466" spans="5:11" s="8" customFormat="1" ht="12.75">
      <c r="E466" s="201"/>
      <c r="F466" s="201"/>
      <c r="G466" s="201"/>
      <c r="H466" s="201"/>
      <c r="I466" s="201"/>
      <c r="J466" s="201"/>
      <c r="K466" s="201"/>
    </row>
    <row r="467" spans="5:11" s="8" customFormat="1" ht="12.75">
      <c r="E467" s="201"/>
      <c r="F467" s="201"/>
      <c r="G467" s="201"/>
      <c r="H467" s="201"/>
      <c r="I467" s="201"/>
      <c r="J467" s="201"/>
      <c r="K467" s="201"/>
    </row>
    <row r="468" spans="5:11" s="8" customFormat="1" ht="12.75">
      <c r="E468" s="201"/>
      <c r="F468" s="201"/>
      <c r="G468" s="201"/>
      <c r="H468" s="201"/>
      <c r="I468" s="201"/>
      <c r="J468" s="201"/>
      <c r="K468" s="201"/>
    </row>
    <row r="469" spans="5:11" s="8" customFormat="1" ht="12.75">
      <c r="E469" s="201"/>
      <c r="F469" s="201"/>
      <c r="G469" s="201"/>
      <c r="H469" s="201"/>
      <c r="I469" s="201"/>
      <c r="J469" s="201"/>
      <c r="K469" s="201"/>
    </row>
    <row r="470" spans="5:11" s="8" customFormat="1" ht="12.75">
      <c r="E470" s="201"/>
      <c r="F470" s="201"/>
      <c r="G470" s="201"/>
      <c r="H470" s="201"/>
      <c r="I470" s="201"/>
      <c r="J470" s="201"/>
      <c r="K470" s="201"/>
    </row>
    <row r="471" spans="5:11" s="8" customFormat="1" ht="12.75">
      <c r="E471" s="201"/>
      <c r="F471" s="201"/>
      <c r="G471" s="201"/>
      <c r="H471" s="201"/>
      <c r="I471" s="201"/>
      <c r="J471" s="201"/>
      <c r="K471" s="201"/>
    </row>
    <row r="472" spans="5:11" s="8" customFormat="1" ht="12.75">
      <c r="E472" s="201"/>
      <c r="F472" s="201"/>
      <c r="G472" s="201"/>
      <c r="H472" s="201"/>
      <c r="I472" s="201"/>
      <c r="J472" s="201"/>
      <c r="K472" s="201"/>
    </row>
    <row r="473" spans="5:11" s="8" customFormat="1" ht="12.75">
      <c r="E473" s="201"/>
      <c r="F473" s="201"/>
      <c r="G473" s="201"/>
      <c r="H473" s="201"/>
      <c r="I473" s="201"/>
      <c r="J473" s="201"/>
      <c r="K473" s="201"/>
    </row>
    <row r="474" spans="5:11" s="8" customFormat="1" ht="12.75">
      <c r="E474" s="201"/>
      <c r="F474" s="201"/>
      <c r="G474" s="201"/>
      <c r="H474" s="201"/>
      <c r="I474" s="201"/>
      <c r="J474" s="201"/>
      <c r="K474" s="201"/>
    </row>
    <row r="475" spans="5:11" s="8" customFormat="1" ht="12.75">
      <c r="E475" s="201"/>
      <c r="F475" s="201"/>
      <c r="G475" s="201"/>
      <c r="H475" s="201"/>
      <c r="I475" s="201"/>
      <c r="J475" s="201"/>
      <c r="K475" s="201"/>
    </row>
    <row r="476" spans="5:11" s="8" customFormat="1" ht="12.75">
      <c r="E476" s="201"/>
      <c r="F476" s="201"/>
      <c r="G476" s="201"/>
      <c r="H476" s="201"/>
      <c r="I476" s="201"/>
      <c r="J476" s="201"/>
      <c r="K476" s="201"/>
    </row>
    <row r="477" spans="5:11" s="8" customFormat="1" ht="12.75">
      <c r="E477" s="201"/>
      <c r="F477" s="201"/>
      <c r="G477" s="201"/>
      <c r="H477" s="201"/>
      <c r="I477" s="201"/>
      <c r="J477" s="201"/>
      <c r="K477" s="201"/>
    </row>
    <row r="478" spans="5:11" s="8" customFormat="1" ht="12.75">
      <c r="E478" s="201"/>
      <c r="F478" s="201"/>
      <c r="G478" s="201"/>
      <c r="H478" s="201"/>
      <c r="I478" s="201"/>
      <c r="J478" s="201"/>
      <c r="K478" s="201"/>
    </row>
    <row r="479" spans="5:11" s="8" customFormat="1" ht="12.75">
      <c r="E479" s="201"/>
      <c r="F479" s="201"/>
      <c r="G479" s="201"/>
      <c r="H479" s="201"/>
      <c r="I479" s="201"/>
      <c r="J479" s="201"/>
      <c r="K479" s="201"/>
    </row>
    <row r="480" spans="5:11" s="8" customFormat="1" ht="12.75">
      <c r="E480" s="201"/>
      <c r="F480" s="201"/>
      <c r="G480" s="201"/>
      <c r="H480" s="201"/>
      <c r="I480" s="201"/>
      <c r="J480" s="201"/>
      <c r="K480" s="201"/>
    </row>
    <row r="481" spans="5:11" s="8" customFormat="1" ht="12.75">
      <c r="E481" s="201"/>
      <c r="F481" s="201"/>
      <c r="G481" s="201"/>
      <c r="H481" s="201"/>
      <c r="I481" s="201"/>
      <c r="J481" s="201"/>
      <c r="K481" s="201"/>
    </row>
    <row r="482" spans="5:11" s="8" customFormat="1" ht="12.75">
      <c r="E482" s="201"/>
      <c r="F482" s="201"/>
      <c r="G482" s="201"/>
      <c r="H482" s="201"/>
      <c r="I482" s="201"/>
      <c r="J482" s="201"/>
      <c r="K482" s="201"/>
    </row>
    <row r="483" spans="5:11" s="8" customFormat="1" ht="12.75">
      <c r="E483" s="201"/>
      <c r="F483" s="201"/>
      <c r="G483" s="201"/>
      <c r="H483" s="201"/>
      <c r="I483" s="201"/>
      <c r="J483" s="201"/>
      <c r="K483" s="201"/>
    </row>
    <row r="484" spans="5:11" s="8" customFormat="1" ht="12.75">
      <c r="E484" s="201"/>
      <c r="F484" s="201"/>
      <c r="G484" s="201"/>
      <c r="H484" s="201"/>
      <c r="I484" s="201"/>
      <c r="J484" s="201"/>
      <c r="K484" s="201"/>
    </row>
    <row r="485" spans="5:11" s="8" customFormat="1" ht="12.75">
      <c r="E485" s="201"/>
      <c r="F485" s="201"/>
      <c r="G485" s="201"/>
      <c r="H485" s="201"/>
      <c r="I485" s="201"/>
      <c r="J485" s="201"/>
      <c r="K485" s="201"/>
    </row>
    <row r="486" spans="5:11" s="8" customFormat="1" ht="12.75">
      <c r="E486" s="201"/>
      <c r="F486" s="201"/>
      <c r="G486" s="201"/>
      <c r="H486" s="201"/>
      <c r="I486" s="201"/>
      <c r="J486" s="201"/>
      <c r="K486" s="201"/>
    </row>
    <row r="487" spans="5:11" s="8" customFormat="1" ht="12.75">
      <c r="E487" s="201"/>
      <c r="F487" s="201"/>
      <c r="G487" s="201"/>
      <c r="H487" s="201"/>
      <c r="I487" s="201"/>
      <c r="J487" s="201"/>
      <c r="K487" s="201"/>
    </row>
    <row r="488" spans="5:11" s="8" customFormat="1" ht="12.75">
      <c r="E488" s="201"/>
      <c r="F488" s="201"/>
      <c r="G488" s="201"/>
      <c r="H488" s="201"/>
      <c r="I488" s="201"/>
      <c r="J488" s="201"/>
      <c r="K488" s="201"/>
    </row>
    <row r="489" spans="5:11" s="8" customFormat="1" ht="12.75">
      <c r="E489" s="201"/>
      <c r="F489" s="201"/>
      <c r="G489" s="201"/>
      <c r="H489" s="201"/>
      <c r="I489" s="201"/>
      <c r="J489" s="201"/>
      <c r="K489" s="201"/>
    </row>
    <row r="490" spans="5:11" s="8" customFormat="1" ht="12.75">
      <c r="E490" s="201"/>
      <c r="F490" s="201"/>
      <c r="G490" s="201"/>
      <c r="H490" s="201"/>
      <c r="I490" s="201"/>
      <c r="J490" s="201"/>
      <c r="K490" s="201"/>
    </row>
    <row r="491" spans="5:11" s="8" customFormat="1" ht="12.75">
      <c r="E491" s="201"/>
      <c r="F491" s="201"/>
      <c r="G491" s="201"/>
      <c r="H491" s="201"/>
      <c r="I491" s="201"/>
      <c r="J491" s="201"/>
      <c r="K491" s="201"/>
    </row>
    <row r="492" spans="5:11" s="8" customFormat="1" ht="12.75">
      <c r="E492" s="201"/>
      <c r="F492" s="201"/>
      <c r="G492" s="201"/>
      <c r="H492" s="201"/>
      <c r="I492" s="201"/>
      <c r="J492" s="201"/>
      <c r="K492" s="201"/>
    </row>
    <row r="493" spans="5:11" s="8" customFormat="1" ht="12.75">
      <c r="E493" s="201"/>
      <c r="F493" s="201"/>
      <c r="G493" s="201"/>
      <c r="H493" s="201"/>
      <c r="I493" s="201"/>
      <c r="J493" s="201"/>
      <c r="K493" s="201"/>
    </row>
    <row r="494" spans="5:11" s="8" customFormat="1" ht="12.75">
      <c r="E494" s="201"/>
      <c r="F494" s="201"/>
      <c r="G494" s="201"/>
      <c r="H494" s="201"/>
      <c r="I494" s="201"/>
      <c r="J494" s="201"/>
      <c r="K494" s="201"/>
    </row>
    <row r="495" spans="5:11" s="8" customFormat="1" ht="12.75">
      <c r="E495" s="201"/>
      <c r="F495" s="201"/>
      <c r="G495" s="201"/>
      <c r="H495" s="201"/>
      <c r="I495" s="201"/>
      <c r="J495" s="201"/>
      <c r="K495" s="201"/>
    </row>
    <row r="496" spans="5:11" s="8" customFormat="1" ht="12.75">
      <c r="E496" s="201"/>
      <c r="F496" s="201"/>
      <c r="G496" s="201"/>
      <c r="H496" s="201"/>
      <c r="I496" s="201"/>
      <c r="J496" s="201"/>
      <c r="K496" s="201"/>
    </row>
    <row r="497" spans="5:11" s="8" customFormat="1" ht="12.75">
      <c r="E497" s="201"/>
      <c r="F497" s="201"/>
      <c r="G497" s="201"/>
      <c r="H497" s="201"/>
      <c r="I497" s="201"/>
      <c r="J497" s="201"/>
      <c r="K497" s="201"/>
    </row>
    <row r="498" spans="5:11" s="8" customFormat="1" ht="12.75">
      <c r="E498" s="201"/>
      <c r="F498" s="201"/>
      <c r="G498" s="201"/>
      <c r="H498" s="201"/>
      <c r="I498" s="201"/>
      <c r="J498" s="201"/>
      <c r="K498" s="201"/>
    </row>
    <row r="499" spans="5:11" s="8" customFormat="1" ht="12.75">
      <c r="E499" s="201"/>
      <c r="F499" s="201"/>
      <c r="G499" s="201"/>
      <c r="H499" s="201"/>
      <c r="I499" s="201"/>
      <c r="J499" s="201"/>
      <c r="K499" s="201"/>
    </row>
    <row r="500" spans="5:11" s="8" customFormat="1" ht="12.75">
      <c r="E500" s="201"/>
      <c r="F500" s="201"/>
      <c r="G500" s="201"/>
      <c r="H500" s="201"/>
      <c r="I500" s="201"/>
      <c r="J500" s="201"/>
      <c r="K500" s="201"/>
    </row>
    <row r="501" spans="5:11" s="8" customFormat="1" ht="12.75">
      <c r="E501" s="201"/>
      <c r="F501" s="201"/>
      <c r="G501" s="201"/>
      <c r="H501" s="201"/>
      <c r="I501" s="201"/>
      <c r="J501" s="201"/>
      <c r="K501" s="201"/>
    </row>
    <row r="502" spans="5:11" s="8" customFormat="1" ht="12.75">
      <c r="E502" s="201"/>
      <c r="F502" s="201"/>
      <c r="G502" s="201"/>
      <c r="H502" s="201"/>
      <c r="I502" s="201"/>
      <c r="J502" s="201"/>
      <c r="K502" s="201"/>
    </row>
    <row r="503" spans="5:11" s="8" customFormat="1" ht="12.75">
      <c r="E503" s="201"/>
      <c r="F503" s="201"/>
      <c r="G503" s="201"/>
      <c r="H503" s="201"/>
      <c r="I503" s="201"/>
      <c r="J503" s="201"/>
      <c r="K503" s="201"/>
    </row>
    <row r="504" spans="5:11" s="8" customFormat="1" ht="12.75">
      <c r="E504" s="201"/>
      <c r="F504" s="201"/>
      <c r="G504" s="201"/>
      <c r="H504" s="201"/>
      <c r="I504" s="201"/>
      <c r="J504" s="201"/>
      <c r="K504" s="201"/>
    </row>
    <row r="505" spans="5:11" s="8" customFormat="1" ht="12.75">
      <c r="E505" s="201"/>
      <c r="F505" s="201"/>
      <c r="G505" s="201"/>
      <c r="H505" s="201"/>
      <c r="I505" s="201"/>
      <c r="J505" s="201"/>
      <c r="K505" s="201"/>
    </row>
    <row r="506" spans="5:11" s="8" customFormat="1" ht="12.75">
      <c r="E506" s="201"/>
      <c r="F506" s="201"/>
      <c r="G506" s="201"/>
      <c r="H506" s="201"/>
      <c r="I506" s="201"/>
      <c r="J506" s="201"/>
      <c r="K506" s="201"/>
    </row>
    <row r="507" spans="5:11" s="8" customFormat="1" ht="12.75">
      <c r="E507" s="201"/>
      <c r="F507" s="201"/>
      <c r="G507" s="201"/>
      <c r="H507" s="201"/>
      <c r="I507" s="201"/>
      <c r="J507" s="201"/>
      <c r="K507" s="201"/>
    </row>
    <row r="508" spans="5:11" s="8" customFormat="1" ht="12.75">
      <c r="E508" s="201"/>
      <c r="F508" s="201"/>
      <c r="G508" s="201"/>
      <c r="H508" s="201"/>
      <c r="I508" s="201"/>
      <c r="J508" s="201"/>
      <c r="K508" s="201"/>
    </row>
    <row r="509" spans="5:11" s="8" customFormat="1" ht="12.75">
      <c r="E509" s="201"/>
      <c r="F509" s="201"/>
      <c r="G509" s="201"/>
      <c r="H509" s="201"/>
      <c r="I509" s="201"/>
      <c r="J509" s="201"/>
      <c r="K509" s="201"/>
    </row>
    <row r="510" spans="5:11" s="8" customFormat="1" ht="12.75">
      <c r="E510" s="201"/>
      <c r="F510" s="201"/>
      <c r="G510" s="201"/>
      <c r="H510" s="201"/>
      <c r="I510" s="201"/>
      <c r="J510" s="201"/>
      <c r="K510" s="201"/>
    </row>
    <row r="511" spans="5:11" s="8" customFormat="1" ht="12.75">
      <c r="E511" s="201"/>
      <c r="F511" s="201"/>
      <c r="G511" s="201"/>
      <c r="H511" s="201"/>
      <c r="I511" s="201"/>
      <c r="J511" s="201"/>
      <c r="K511" s="201"/>
    </row>
    <row r="512" spans="5:11" s="8" customFormat="1" ht="12.75">
      <c r="E512" s="201"/>
      <c r="F512" s="201"/>
      <c r="G512" s="201"/>
      <c r="H512" s="201"/>
      <c r="I512" s="201"/>
      <c r="J512" s="201"/>
      <c r="K512" s="201"/>
    </row>
    <row r="513" spans="5:11" s="8" customFormat="1" ht="12.75">
      <c r="E513" s="201"/>
      <c r="F513" s="201"/>
      <c r="G513" s="201"/>
      <c r="H513" s="201"/>
      <c r="I513" s="201"/>
      <c r="J513" s="201"/>
      <c r="K513" s="201"/>
    </row>
    <row r="514" spans="5:11" s="8" customFormat="1" ht="12.75">
      <c r="E514" s="201"/>
      <c r="F514" s="201"/>
      <c r="G514" s="201"/>
      <c r="H514" s="201"/>
      <c r="I514" s="201"/>
      <c r="J514" s="201"/>
      <c r="K514" s="201"/>
    </row>
    <row r="515" spans="5:11" s="8" customFormat="1" ht="12.75">
      <c r="E515" s="201"/>
      <c r="F515" s="201"/>
      <c r="G515" s="201"/>
      <c r="H515" s="201"/>
      <c r="I515" s="201"/>
      <c r="J515" s="201"/>
      <c r="K515" s="201"/>
    </row>
    <row r="516" spans="5:11" s="8" customFormat="1" ht="12.75">
      <c r="E516" s="201"/>
      <c r="F516" s="201"/>
      <c r="G516" s="201"/>
      <c r="H516" s="201"/>
      <c r="I516" s="201"/>
      <c r="J516" s="201"/>
      <c r="K516" s="201"/>
    </row>
    <row r="517" spans="5:11" s="8" customFormat="1" ht="12.75">
      <c r="E517" s="201"/>
      <c r="F517" s="201"/>
      <c r="G517" s="201"/>
      <c r="H517" s="201"/>
      <c r="I517" s="201"/>
      <c r="J517" s="201"/>
      <c r="K517" s="201"/>
    </row>
    <row r="518" spans="5:11" s="8" customFormat="1" ht="12.75">
      <c r="E518" s="201"/>
      <c r="F518" s="201"/>
      <c r="G518" s="201"/>
      <c r="H518" s="201"/>
      <c r="I518" s="201"/>
      <c r="J518" s="201"/>
      <c r="K518" s="201"/>
    </row>
    <row r="519" spans="5:11" s="8" customFormat="1" ht="12.75">
      <c r="E519" s="201"/>
      <c r="F519" s="201"/>
      <c r="G519" s="201"/>
      <c r="H519" s="201"/>
      <c r="I519" s="201"/>
      <c r="J519" s="201"/>
      <c r="K519" s="201"/>
    </row>
    <row r="520" spans="5:11" s="8" customFormat="1" ht="12.75">
      <c r="E520" s="201"/>
      <c r="F520" s="201"/>
      <c r="G520" s="201"/>
      <c r="H520" s="201"/>
      <c r="I520" s="201"/>
      <c r="J520" s="201"/>
      <c r="K520" s="201"/>
    </row>
    <row r="521" spans="5:11" s="8" customFormat="1" ht="12.75">
      <c r="E521" s="201"/>
      <c r="F521" s="201"/>
      <c r="G521" s="201"/>
      <c r="H521" s="201"/>
      <c r="I521" s="201"/>
      <c r="J521" s="201"/>
      <c r="K521" s="201"/>
    </row>
    <row r="522" spans="5:11" s="8" customFormat="1" ht="12.75">
      <c r="E522" s="201"/>
      <c r="F522" s="201"/>
      <c r="G522" s="201"/>
      <c r="H522" s="201"/>
      <c r="I522" s="201"/>
      <c r="J522" s="201"/>
      <c r="K522" s="201"/>
    </row>
    <row r="523" spans="5:11" s="8" customFormat="1" ht="12.75">
      <c r="E523" s="201"/>
      <c r="F523" s="201"/>
      <c r="G523" s="201"/>
      <c r="H523" s="201"/>
      <c r="I523" s="201"/>
      <c r="J523" s="201"/>
      <c r="K523" s="201"/>
    </row>
    <row r="524" spans="5:11" s="8" customFormat="1" ht="12.75">
      <c r="E524" s="201"/>
      <c r="F524" s="201"/>
      <c r="G524" s="201"/>
      <c r="H524" s="201"/>
      <c r="I524" s="201"/>
      <c r="J524" s="201"/>
      <c r="K524" s="201"/>
    </row>
    <row r="525" spans="5:11" s="8" customFormat="1" ht="12.75">
      <c r="E525" s="201"/>
      <c r="F525" s="201"/>
      <c r="G525" s="201"/>
      <c r="H525" s="201"/>
      <c r="I525" s="201"/>
      <c r="J525" s="201"/>
      <c r="K525" s="201"/>
    </row>
    <row r="526" spans="5:11" s="8" customFormat="1" ht="12.75">
      <c r="E526" s="201"/>
      <c r="F526" s="201"/>
      <c r="G526" s="201"/>
      <c r="H526" s="201"/>
      <c r="I526" s="201"/>
      <c r="J526" s="201"/>
      <c r="K526" s="201"/>
    </row>
    <row r="527" spans="5:11" s="8" customFormat="1" ht="12.75">
      <c r="E527" s="201"/>
      <c r="F527" s="201"/>
      <c r="G527" s="201"/>
      <c r="H527" s="201"/>
      <c r="I527" s="201"/>
      <c r="J527" s="201"/>
      <c r="K527" s="201"/>
    </row>
    <row r="528" spans="5:11" s="8" customFormat="1" ht="12.75">
      <c r="E528" s="201"/>
      <c r="F528" s="201"/>
      <c r="G528" s="201"/>
      <c r="H528" s="201"/>
      <c r="I528" s="201"/>
      <c r="J528" s="201"/>
      <c r="K528" s="201"/>
    </row>
    <row r="529" spans="5:11" s="8" customFormat="1" ht="12.75">
      <c r="E529" s="201"/>
      <c r="F529" s="201"/>
      <c r="G529" s="201"/>
      <c r="H529" s="201"/>
      <c r="I529" s="201"/>
      <c r="J529" s="201"/>
      <c r="K529" s="201"/>
    </row>
    <row r="530" spans="5:11" s="8" customFormat="1" ht="12.75">
      <c r="E530" s="201"/>
      <c r="F530" s="201"/>
      <c r="G530" s="201"/>
      <c r="H530" s="201"/>
      <c r="I530" s="201"/>
      <c r="J530" s="201"/>
      <c r="K530" s="201"/>
    </row>
    <row r="531" spans="5:11" s="8" customFormat="1" ht="12.75">
      <c r="E531" s="201"/>
      <c r="F531" s="201"/>
      <c r="G531" s="201"/>
      <c r="H531" s="201"/>
      <c r="I531" s="201"/>
      <c r="J531" s="201"/>
      <c r="K531" s="201"/>
    </row>
    <row r="532" spans="5:11" s="8" customFormat="1" ht="12.75">
      <c r="E532" s="201"/>
      <c r="F532" s="201"/>
      <c r="G532" s="201"/>
      <c r="H532" s="201"/>
      <c r="I532" s="201"/>
      <c r="J532" s="201"/>
      <c r="K532" s="201"/>
    </row>
    <row r="533" spans="5:11" s="8" customFormat="1" ht="12.75">
      <c r="E533" s="201"/>
      <c r="F533" s="201"/>
      <c r="G533" s="201"/>
      <c r="H533" s="201"/>
      <c r="I533" s="201"/>
      <c r="J533" s="201"/>
      <c r="K533" s="201"/>
    </row>
    <row r="534" spans="5:11" s="8" customFormat="1" ht="12.75">
      <c r="E534" s="201"/>
      <c r="F534" s="201"/>
      <c r="G534" s="201"/>
      <c r="H534" s="201"/>
      <c r="I534" s="201"/>
      <c r="J534" s="201"/>
      <c r="K534" s="201"/>
    </row>
    <row r="535" spans="5:11" s="8" customFormat="1" ht="12.75">
      <c r="E535" s="201"/>
      <c r="F535" s="201"/>
      <c r="G535" s="201"/>
      <c r="H535" s="201"/>
      <c r="I535" s="201"/>
      <c r="J535" s="201"/>
      <c r="K535" s="201"/>
    </row>
    <row r="536" spans="5:11" s="8" customFormat="1" ht="12.75">
      <c r="E536" s="201"/>
      <c r="F536" s="201"/>
      <c r="G536" s="201"/>
      <c r="H536" s="201"/>
      <c r="I536" s="201"/>
      <c r="J536" s="201"/>
      <c r="K536" s="201"/>
    </row>
    <row r="537" spans="5:11" s="8" customFormat="1" ht="12.75">
      <c r="E537" s="201"/>
      <c r="F537" s="201"/>
      <c r="G537" s="201"/>
      <c r="H537" s="201"/>
      <c r="I537" s="201"/>
      <c r="J537" s="201"/>
      <c r="K537" s="201"/>
    </row>
    <row r="538" spans="5:11" s="8" customFormat="1" ht="12.75">
      <c r="E538" s="201"/>
      <c r="F538" s="201"/>
      <c r="G538" s="201"/>
      <c r="H538" s="201"/>
      <c r="I538" s="201"/>
      <c r="J538" s="201"/>
      <c r="K538" s="201"/>
    </row>
    <row r="539" spans="5:11" s="8" customFormat="1" ht="12.75">
      <c r="E539" s="201"/>
      <c r="F539" s="201"/>
      <c r="G539" s="201"/>
      <c r="H539" s="201"/>
      <c r="I539" s="201"/>
      <c r="J539" s="201"/>
      <c r="K539" s="201"/>
    </row>
    <row r="540" spans="5:11" s="8" customFormat="1" ht="12.75">
      <c r="E540" s="201"/>
      <c r="F540" s="201"/>
      <c r="G540" s="201"/>
      <c r="H540" s="201"/>
      <c r="I540" s="201"/>
      <c r="J540" s="201"/>
      <c r="K540" s="201"/>
    </row>
    <row r="541" spans="5:11" s="8" customFormat="1" ht="12.75">
      <c r="E541" s="201"/>
      <c r="F541" s="201"/>
      <c r="G541" s="201"/>
      <c r="H541" s="201"/>
      <c r="I541" s="201"/>
      <c r="J541" s="201"/>
      <c r="K541" s="201"/>
    </row>
    <row r="542" spans="5:11" s="8" customFormat="1" ht="12.75">
      <c r="E542" s="201"/>
      <c r="F542" s="201"/>
      <c r="G542" s="201"/>
      <c r="H542" s="201"/>
      <c r="I542" s="201"/>
      <c r="J542" s="201"/>
      <c r="K542" s="201"/>
    </row>
    <row r="543" spans="5:11" s="8" customFormat="1" ht="12.75">
      <c r="E543" s="201"/>
      <c r="F543" s="201"/>
      <c r="G543" s="201"/>
      <c r="H543" s="201"/>
      <c r="I543" s="201"/>
      <c r="J543" s="201"/>
      <c r="K543" s="201"/>
    </row>
    <row r="544" spans="5:11" s="8" customFormat="1" ht="12.75">
      <c r="E544" s="201"/>
      <c r="F544" s="201"/>
      <c r="G544" s="201"/>
      <c r="H544" s="201"/>
      <c r="I544" s="201"/>
      <c r="J544" s="201"/>
      <c r="K544" s="201"/>
    </row>
    <row r="545" spans="5:11" s="8" customFormat="1" ht="12.75">
      <c r="E545" s="201"/>
      <c r="F545" s="201"/>
      <c r="G545" s="201"/>
      <c r="H545" s="201"/>
      <c r="I545" s="201"/>
      <c r="J545" s="201"/>
      <c r="K545" s="201"/>
    </row>
    <row r="546" spans="5:11" s="8" customFormat="1" ht="12.75">
      <c r="E546" s="201"/>
      <c r="F546" s="201"/>
      <c r="G546" s="201"/>
      <c r="H546" s="201"/>
      <c r="I546" s="201"/>
      <c r="J546" s="201"/>
      <c r="K546" s="201"/>
    </row>
    <row r="547" spans="5:11" s="8" customFormat="1" ht="12.75">
      <c r="E547" s="201"/>
      <c r="F547" s="201"/>
      <c r="G547" s="201"/>
      <c r="H547" s="201"/>
      <c r="I547" s="201"/>
      <c r="J547" s="201"/>
      <c r="K547" s="201"/>
    </row>
    <row r="548" spans="5:11" s="8" customFormat="1" ht="12.75">
      <c r="E548" s="201"/>
      <c r="F548" s="201"/>
      <c r="G548" s="201"/>
      <c r="H548" s="201"/>
      <c r="I548" s="201"/>
      <c r="J548" s="201"/>
      <c r="K548" s="201"/>
    </row>
    <row r="549" spans="5:11" s="8" customFormat="1" ht="12.75">
      <c r="E549" s="201"/>
      <c r="F549" s="201"/>
      <c r="G549" s="201"/>
      <c r="H549" s="201"/>
      <c r="I549" s="201"/>
      <c r="J549" s="201"/>
      <c r="K549" s="201"/>
    </row>
    <row r="550" spans="5:11" s="8" customFormat="1" ht="12.75">
      <c r="E550" s="201"/>
      <c r="F550" s="201"/>
      <c r="G550" s="201"/>
      <c r="H550" s="201"/>
      <c r="I550" s="201"/>
      <c r="J550" s="201"/>
      <c r="K550" s="201"/>
    </row>
    <row r="551" spans="5:11" s="8" customFormat="1" ht="12.75">
      <c r="E551" s="201"/>
      <c r="F551" s="201"/>
      <c r="G551" s="201"/>
      <c r="H551" s="201"/>
      <c r="I551" s="201"/>
      <c r="J551" s="201"/>
      <c r="K551" s="201"/>
    </row>
    <row r="552" spans="5:11" s="8" customFormat="1" ht="12.75">
      <c r="E552" s="201"/>
      <c r="F552" s="201"/>
      <c r="G552" s="201"/>
      <c r="H552" s="201"/>
      <c r="I552" s="201"/>
      <c r="J552" s="201"/>
      <c r="K552" s="201"/>
    </row>
    <row r="553" spans="5:11" s="8" customFormat="1" ht="12.75">
      <c r="E553" s="201"/>
      <c r="F553" s="201"/>
      <c r="G553" s="201"/>
      <c r="H553" s="201"/>
      <c r="I553" s="201"/>
      <c r="J553" s="201"/>
      <c r="K553" s="201"/>
    </row>
    <row r="554" spans="5:11" s="8" customFormat="1" ht="12.75">
      <c r="E554" s="201"/>
      <c r="F554" s="201"/>
      <c r="G554" s="201"/>
      <c r="H554" s="201"/>
      <c r="I554" s="201"/>
      <c r="J554" s="201"/>
      <c r="K554" s="201"/>
    </row>
    <row r="555" spans="5:11" s="8" customFormat="1" ht="12.75">
      <c r="E555" s="201"/>
      <c r="F555" s="201"/>
      <c r="G555" s="201"/>
      <c r="H555" s="201"/>
      <c r="I555" s="201"/>
      <c r="J555" s="201"/>
      <c r="K555" s="201"/>
    </row>
    <row r="556" spans="5:11" s="8" customFormat="1" ht="12.75">
      <c r="E556" s="201"/>
      <c r="F556" s="201"/>
      <c r="G556" s="201"/>
      <c r="H556" s="201"/>
      <c r="I556" s="201"/>
      <c r="J556" s="201"/>
      <c r="K556" s="201"/>
    </row>
    <row r="557" spans="5:11" s="8" customFormat="1" ht="12.75">
      <c r="E557" s="201"/>
      <c r="F557" s="201"/>
      <c r="G557" s="201"/>
      <c r="H557" s="201"/>
      <c r="I557" s="201"/>
      <c r="J557" s="201"/>
      <c r="K557" s="201"/>
    </row>
    <row r="558" spans="5:11" s="8" customFormat="1" ht="12.75">
      <c r="E558" s="201"/>
      <c r="F558" s="201"/>
      <c r="G558" s="201"/>
      <c r="H558" s="201"/>
      <c r="I558" s="201"/>
      <c r="J558" s="201"/>
      <c r="K558" s="201"/>
    </row>
    <row r="559" spans="5:11" s="8" customFormat="1" ht="12.75">
      <c r="E559" s="201"/>
      <c r="F559" s="201"/>
      <c r="G559" s="201"/>
      <c r="H559" s="201"/>
      <c r="I559" s="201"/>
      <c r="J559" s="201"/>
      <c r="K559" s="201"/>
    </row>
    <row r="560" spans="5:11" s="8" customFormat="1" ht="12.75">
      <c r="E560" s="201"/>
      <c r="F560" s="201"/>
      <c r="G560" s="201"/>
      <c r="H560" s="201"/>
      <c r="I560" s="201"/>
      <c r="J560" s="201"/>
      <c r="K560" s="201"/>
    </row>
    <row r="561" spans="5:11" s="8" customFormat="1" ht="12.75">
      <c r="E561" s="201"/>
      <c r="F561" s="201"/>
      <c r="G561" s="201"/>
      <c r="H561" s="201"/>
      <c r="I561" s="201"/>
      <c r="J561" s="201"/>
      <c r="K561" s="201"/>
    </row>
    <row r="562" spans="5:11" s="8" customFormat="1" ht="12.75">
      <c r="E562" s="201"/>
      <c r="F562" s="201"/>
      <c r="G562" s="201"/>
      <c r="H562" s="201"/>
      <c r="I562" s="201"/>
      <c r="J562" s="201"/>
      <c r="K562" s="201"/>
    </row>
    <row r="563" spans="5:11" s="8" customFormat="1" ht="12.75">
      <c r="E563" s="201"/>
      <c r="F563" s="201"/>
      <c r="G563" s="201"/>
      <c r="H563" s="201"/>
      <c r="I563" s="201"/>
      <c r="J563" s="201"/>
      <c r="K563" s="201"/>
    </row>
    <row r="564" spans="5:11" s="8" customFormat="1" ht="12.75">
      <c r="E564" s="201"/>
      <c r="F564" s="201"/>
      <c r="G564" s="201"/>
      <c r="H564" s="201"/>
      <c r="I564" s="201"/>
      <c r="J564" s="201"/>
      <c r="K564" s="201"/>
    </row>
    <row r="565" spans="5:11" s="8" customFormat="1" ht="12.75">
      <c r="E565" s="201"/>
      <c r="F565" s="201"/>
      <c r="G565" s="201"/>
      <c r="H565" s="201"/>
      <c r="I565" s="201"/>
      <c r="J565" s="201"/>
      <c r="K565" s="201"/>
    </row>
    <row r="566" spans="5:11" s="8" customFormat="1" ht="12.75">
      <c r="E566" s="201"/>
      <c r="F566" s="201"/>
      <c r="G566" s="201"/>
      <c r="H566" s="201"/>
      <c r="I566" s="201"/>
      <c r="J566" s="201"/>
      <c r="K566" s="201"/>
    </row>
    <row r="567" spans="5:11" s="8" customFormat="1" ht="12.75">
      <c r="E567" s="201"/>
      <c r="F567" s="201"/>
      <c r="G567" s="201"/>
      <c r="H567" s="201"/>
      <c r="I567" s="201"/>
      <c r="J567" s="201"/>
      <c r="K567" s="201"/>
    </row>
    <row r="568" spans="5:11" s="8" customFormat="1" ht="12.75">
      <c r="E568" s="201"/>
      <c r="F568" s="201"/>
      <c r="G568" s="201"/>
      <c r="H568" s="201"/>
      <c r="I568" s="201"/>
      <c r="J568" s="201"/>
      <c r="K568" s="201"/>
    </row>
    <row r="569" spans="5:11" s="8" customFormat="1" ht="12.75">
      <c r="E569" s="201"/>
      <c r="F569" s="201"/>
      <c r="G569" s="201"/>
      <c r="H569" s="201"/>
      <c r="I569" s="201"/>
      <c r="J569" s="201"/>
      <c r="K569" s="201"/>
    </row>
    <row r="570" spans="5:11" s="8" customFormat="1" ht="12.75">
      <c r="E570" s="201"/>
      <c r="F570" s="201"/>
      <c r="G570" s="201"/>
      <c r="H570" s="201"/>
      <c r="I570" s="201"/>
      <c r="J570" s="201"/>
      <c r="K570" s="201"/>
    </row>
    <row r="571" spans="5:11" s="8" customFormat="1" ht="12.75">
      <c r="E571" s="201"/>
      <c r="F571" s="201"/>
      <c r="G571" s="201"/>
      <c r="H571" s="201"/>
      <c r="I571" s="201"/>
      <c r="J571" s="201"/>
      <c r="K571" s="201"/>
    </row>
    <row r="572" spans="5:11" s="8" customFormat="1" ht="12.75">
      <c r="E572" s="201"/>
      <c r="F572" s="201"/>
      <c r="G572" s="201"/>
      <c r="H572" s="201"/>
      <c r="I572" s="201"/>
      <c r="J572" s="201"/>
      <c r="K572" s="201"/>
    </row>
    <row r="573" spans="5:11" s="8" customFormat="1" ht="12.75">
      <c r="E573" s="201"/>
      <c r="F573" s="201"/>
      <c r="G573" s="201"/>
      <c r="H573" s="201"/>
      <c r="I573" s="201"/>
      <c r="J573" s="201"/>
      <c r="K573" s="201"/>
    </row>
    <row r="574" spans="5:11" s="8" customFormat="1" ht="12.75">
      <c r="E574" s="201"/>
      <c r="F574" s="201"/>
      <c r="G574" s="201"/>
      <c r="H574" s="201"/>
      <c r="I574" s="201"/>
      <c r="J574" s="201"/>
      <c r="K574" s="201"/>
    </row>
    <row r="575" spans="5:11" s="8" customFormat="1" ht="12.75">
      <c r="E575" s="201"/>
      <c r="F575" s="201"/>
      <c r="G575" s="201"/>
      <c r="H575" s="201"/>
      <c r="I575" s="201"/>
      <c r="J575" s="201"/>
      <c r="K575" s="201"/>
    </row>
    <row r="576" spans="5:11" s="8" customFormat="1" ht="12.75">
      <c r="E576" s="201"/>
      <c r="F576" s="201"/>
      <c r="G576" s="201"/>
      <c r="H576" s="201"/>
      <c r="I576" s="201"/>
      <c r="J576" s="201"/>
      <c r="K576" s="201"/>
    </row>
    <row r="577" spans="5:11" s="8" customFormat="1" ht="12.75">
      <c r="E577" s="201"/>
      <c r="F577" s="201"/>
      <c r="G577" s="201"/>
      <c r="H577" s="201"/>
      <c r="I577" s="201"/>
      <c r="J577" s="201"/>
      <c r="K577" s="201"/>
    </row>
    <row r="578" spans="5:11" s="8" customFormat="1" ht="12.75">
      <c r="E578" s="201"/>
      <c r="F578" s="201"/>
      <c r="G578" s="201"/>
      <c r="H578" s="201"/>
      <c r="I578" s="201"/>
      <c r="J578" s="201"/>
      <c r="K578" s="201"/>
    </row>
    <row r="579" spans="5:11" s="8" customFormat="1" ht="12.75">
      <c r="E579" s="201"/>
      <c r="F579" s="201"/>
      <c r="G579" s="201"/>
      <c r="H579" s="201"/>
      <c r="I579" s="201"/>
      <c r="J579" s="201"/>
      <c r="K579" s="201"/>
    </row>
    <row r="580" spans="5:11" s="8" customFormat="1" ht="12.75">
      <c r="E580" s="201"/>
      <c r="F580" s="201"/>
      <c r="G580" s="201"/>
      <c r="H580" s="201"/>
      <c r="I580" s="201"/>
      <c r="J580" s="201"/>
      <c r="K580" s="201"/>
    </row>
    <row r="581" spans="5:11" s="8" customFormat="1" ht="12.75">
      <c r="E581" s="201"/>
      <c r="F581" s="201"/>
      <c r="G581" s="201"/>
      <c r="H581" s="201"/>
      <c r="I581" s="201"/>
      <c r="J581" s="201"/>
      <c r="K581" s="201"/>
    </row>
    <row r="582" spans="5:11" s="8" customFormat="1" ht="12.75">
      <c r="E582" s="201"/>
      <c r="F582" s="201"/>
      <c r="G582" s="201"/>
      <c r="H582" s="201"/>
      <c r="I582" s="201"/>
      <c r="J582" s="201"/>
      <c r="K582" s="201"/>
    </row>
    <row r="583" spans="5:11" s="8" customFormat="1" ht="12.75">
      <c r="E583" s="201"/>
      <c r="F583" s="201"/>
      <c r="G583" s="201"/>
      <c r="H583" s="201"/>
      <c r="I583" s="201"/>
      <c r="J583" s="201"/>
      <c r="K583" s="201"/>
    </row>
    <row r="584" spans="5:11" s="8" customFormat="1" ht="12.75">
      <c r="E584" s="201"/>
      <c r="F584" s="201"/>
      <c r="G584" s="201"/>
      <c r="H584" s="201"/>
      <c r="I584" s="201"/>
      <c r="J584" s="201"/>
      <c r="K584" s="201"/>
    </row>
    <row r="585" spans="5:11" s="8" customFormat="1" ht="12.75">
      <c r="E585" s="201"/>
      <c r="F585" s="201"/>
      <c r="G585" s="201"/>
      <c r="H585" s="201"/>
      <c r="I585" s="201"/>
      <c r="J585" s="201"/>
      <c r="K585" s="201"/>
    </row>
    <row r="586" spans="5:11" s="8" customFormat="1" ht="12.75">
      <c r="E586" s="201"/>
      <c r="F586" s="201"/>
      <c r="G586" s="201"/>
      <c r="H586" s="201"/>
      <c r="I586" s="201"/>
      <c r="J586" s="201"/>
      <c r="K586" s="201"/>
    </row>
    <row r="587" spans="5:11" s="8" customFormat="1" ht="12.75">
      <c r="E587" s="201"/>
      <c r="F587" s="201"/>
      <c r="G587" s="201"/>
      <c r="H587" s="201"/>
      <c r="I587" s="201"/>
      <c r="J587" s="201"/>
      <c r="K587" s="201"/>
    </row>
    <row r="588" spans="5:11" s="8" customFormat="1" ht="12.75">
      <c r="E588" s="201"/>
      <c r="F588" s="201"/>
      <c r="G588" s="201"/>
      <c r="H588" s="201"/>
      <c r="I588" s="201"/>
      <c r="J588" s="201"/>
      <c r="K588" s="201"/>
    </row>
    <row r="589" spans="5:11" s="8" customFormat="1" ht="12.75">
      <c r="E589" s="201"/>
      <c r="F589" s="201"/>
      <c r="G589" s="201"/>
      <c r="H589" s="201"/>
      <c r="I589" s="201"/>
      <c r="J589" s="201"/>
      <c r="K589" s="201"/>
    </row>
    <row r="590" spans="5:11" s="8" customFormat="1" ht="12.75">
      <c r="E590" s="201"/>
      <c r="F590" s="201"/>
      <c r="G590" s="201"/>
      <c r="H590" s="201"/>
      <c r="I590" s="201"/>
      <c r="J590" s="201"/>
      <c r="K590" s="201"/>
    </row>
    <row r="591" spans="5:11" s="8" customFormat="1" ht="12.75">
      <c r="E591" s="201"/>
      <c r="F591" s="201"/>
      <c r="G591" s="201"/>
      <c r="H591" s="201"/>
      <c r="I591" s="201"/>
      <c r="J591" s="201"/>
      <c r="K591" s="201"/>
    </row>
    <row r="592" spans="5:11" s="8" customFormat="1" ht="12.75">
      <c r="E592" s="201"/>
      <c r="F592" s="201"/>
      <c r="G592" s="201"/>
      <c r="H592" s="201"/>
      <c r="I592" s="201"/>
      <c r="J592" s="201"/>
      <c r="K592" s="201"/>
    </row>
    <row r="593" spans="5:11" s="8" customFormat="1" ht="12.75">
      <c r="E593" s="201"/>
      <c r="F593" s="201"/>
      <c r="G593" s="201"/>
      <c r="H593" s="201"/>
      <c r="I593" s="201"/>
      <c r="J593" s="201"/>
      <c r="K593" s="201"/>
    </row>
    <row r="594" spans="5:11" s="8" customFormat="1" ht="12.75">
      <c r="E594" s="201"/>
      <c r="F594" s="201"/>
      <c r="G594" s="201"/>
      <c r="H594" s="201"/>
      <c r="I594" s="201"/>
      <c r="J594" s="201"/>
      <c r="K594" s="201"/>
    </row>
    <row r="595" spans="5:11" s="8" customFormat="1" ht="12.75">
      <c r="E595" s="201"/>
      <c r="F595" s="201"/>
      <c r="G595" s="201"/>
      <c r="H595" s="201"/>
      <c r="I595" s="201"/>
      <c r="J595" s="201"/>
      <c r="K595" s="201"/>
    </row>
    <row r="596" spans="5:11" s="8" customFormat="1" ht="12.75">
      <c r="E596" s="201"/>
      <c r="F596" s="201"/>
      <c r="G596" s="201"/>
      <c r="H596" s="201"/>
      <c r="I596" s="201"/>
      <c r="J596" s="201"/>
      <c r="K596" s="201"/>
    </row>
    <row r="597" spans="5:11" s="8" customFormat="1" ht="12.75">
      <c r="E597" s="201"/>
      <c r="F597" s="201"/>
      <c r="G597" s="201"/>
      <c r="H597" s="201"/>
      <c r="I597" s="201"/>
      <c r="J597" s="201"/>
      <c r="K597" s="201"/>
    </row>
    <row r="598" spans="5:11" s="8" customFormat="1" ht="12.75">
      <c r="E598" s="201"/>
      <c r="F598" s="201"/>
      <c r="G598" s="201"/>
      <c r="H598" s="201"/>
      <c r="I598" s="201"/>
      <c r="J598" s="201"/>
      <c r="K598" s="201"/>
    </row>
    <row r="599" spans="5:11" s="8" customFormat="1" ht="12.75">
      <c r="E599" s="201"/>
      <c r="F599" s="201"/>
      <c r="G599" s="201"/>
      <c r="H599" s="201"/>
      <c r="I599" s="201"/>
      <c r="J599" s="201"/>
      <c r="K599" s="201"/>
    </row>
    <row r="600" spans="5:11" s="8" customFormat="1" ht="12.75">
      <c r="E600" s="201"/>
      <c r="F600" s="201"/>
      <c r="G600" s="201"/>
      <c r="H600" s="201"/>
      <c r="I600" s="201"/>
      <c r="J600" s="201"/>
      <c r="K600" s="201"/>
    </row>
    <row r="601" spans="5:11" s="8" customFormat="1" ht="12.75">
      <c r="E601" s="201"/>
      <c r="F601" s="201"/>
      <c r="G601" s="201"/>
      <c r="H601" s="201"/>
      <c r="I601" s="201"/>
      <c r="J601" s="201"/>
      <c r="K601" s="201"/>
    </row>
    <row r="602" spans="5:11" s="8" customFormat="1" ht="12.75">
      <c r="E602" s="201"/>
      <c r="F602" s="201"/>
      <c r="G602" s="201"/>
      <c r="H602" s="201"/>
      <c r="I602" s="201"/>
      <c r="J602" s="201"/>
      <c r="K602" s="201"/>
    </row>
    <row r="603" spans="5:11" s="8" customFormat="1" ht="12.75">
      <c r="E603" s="201"/>
      <c r="F603" s="201"/>
      <c r="G603" s="201"/>
      <c r="H603" s="201"/>
      <c r="I603" s="201"/>
      <c r="J603" s="201"/>
      <c r="K603" s="201"/>
    </row>
    <row r="604" spans="5:11" s="8" customFormat="1" ht="12.75">
      <c r="E604" s="201"/>
      <c r="F604" s="201"/>
      <c r="G604" s="201"/>
      <c r="H604" s="201"/>
      <c r="I604" s="201"/>
      <c r="J604" s="201"/>
      <c r="K604" s="201"/>
    </row>
    <row r="605" spans="5:11" s="8" customFormat="1" ht="12.75">
      <c r="E605" s="201"/>
      <c r="F605" s="201"/>
      <c r="G605" s="201"/>
      <c r="H605" s="201"/>
      <c r="I605" s="201"/>
      <c r="J605" s="201"/>
      <c r="K605" s="201"/>
    </row>
    <row r="606" spans="5:11" s="8" customFormat="1" ht="12.75">
      <c r="E606" s="201"/>
      <c r="F606" s="201"/>
      <c r="G606" s="201"/>
      <c r="H606" s="201"/>
      <c r="I606" s="201"/>
      <c r="J606" s="201"/>
      <c r="K606" s="201"/>
    </row>
    <row r="607" spans="5:11" s="8" customFormat="1" ht="12.75">
      <c r="E607" s="201"/>
      <c r="F607" s="201"/>
      <c r="G607" s="201"/>
      <c r="H607" s="201"/>
      <c r="I607" s="201"/>
      <c r="J607" s="201"/>
      <c r="K607" s="201"/>
    </row>
    <row r="608" spans="5:11" s="8" customFormat="1" ht="12.75">
      <c r="E608" s="201"/>
      <c r="F608" s="201"/>
      <c r="G608" s="201"/>
      <c r="H608" s="201"/>
      <c r="I608" s="201"/>
      <c r="J608" s="201"/>
      <c r="K608" s="201"/>
    </row>
    <row r="609" spans="5:11" s="8" customFormat="1" ht="12.75">
      <c r="E609" s="201"/>
      <c r="F609" s="201"/>
      <c r="G609" s="201"/>
      <c r="H609" s="201"/>
      <c r="I609" s="201"/>
      <c r="J609" s="201"/>
      <c r="K609" s="201"/>
    </row>
    <row r="610" spans="5:11" s="8" customFormat="1" ht="12.75">
      <c r="E610" s="201"/>
      <c r="F610" s="201"/>
      <c r="G610" s="201"/>
      <c r="H610" s="201"/>
      <c r="I610" s="201"/>
      <c r="J610" s="201"/>
      <c r="K610" s="201"/>
    </row>
    <row r="611" spans="5:11" s="8" customFormat="1" ht="12.75">
      <c r="E611" s="201"/>
      <c r="F611" s="201"/>
      <c r="G611" s="201"/>
      <c r="H611" s="201"/>
      <c r="I611" s="201"/>
      <c r="J611" s="201"/>
      <c r="K611" s="201"/>
    </row>
    <row r="612" spans="5:11" s="8" customFormat="1" ht="12.75">
      <c r="E612" s="201"/>
      <c r="F612" s="201"/>
      <c r="G612" s="201"/>
      <c r="H612" s="201"/>
      <c r="I612" s="201"/>
      <c r="J612" s="201"/>
      <c r="K612" s="201"/>
    </row>
    <row r="613" spans="5:11" s="8" customFormat="1" ht="12.75">
      <c r="E613" s="201"/>
      <c r="F613" s="201"/>
      <c r="G613" s="201"/>
      <c r="H613" s="201"/>
      <c r="I613" s="201"/>
      <c r="J613" s="201"/>
      <c r="K613" s="201"/>
    </row>
    <row r="614" spans="5:11" s="8" customFormat="1" ht="12.75">
      <c r="E614" s="201"/>
      <c r="F614" s="201"/>
      <c r="G614" s="201"/>
      <c r="H614" s="201"/>
      <c r="I614" s="201"/>
      <c r="J614" s="201"/>
      <c r="K614" s="201"/>
    </row>
    <row r="615" spans="5:11" s="8" customFormat="1" ht="12.75">
      <c r="E615" s="201"/>
      <c r="F615" s="201"/>
      <c r="G615" s="201"/>
      <c r="H615" s="201"/>
      <c r="I615" s="201"/>
      <c r="J615" s="201"/>
      <c r="K615" s="201"/>
    </row>
    <row r="616" spans="5:11" s="8" customFormat="1" ht="12.75">
      <c r="E616" s="201"/>
      <c r="F616" s="201"/>
      <c r="G616" s="201"/>
      <c r="H616" s="201"/>
      <c r="I616" s="201"/>
      <c r="J616" s="201"/>
      <c r="K616" s="201"/>
    </row>
    <row r="617" spans="5:11" s="8" customFormat="1" ht="12.75">
      <c r="E617" s="201"/>
      <c r="F617" s="201"/>
      <c r="G617" s="201"/>
      <c r="H617" s="201"/>
      <c r="I617" s="201"/>
      <c r="J617" s="201"/>
      <c r="K617" s="201"/>
    </row>
    <row r="618" spans="5:11" s="8" customFormat="1" ht="12.75">
      <c r="E618" s="201"/>
      <c r="F618" s="201"/>
      <c r="G618" s="201"/>
      <c r="H618" s="201"/>
      <c r="I618" s="201"/>
      <c r="J618" s="201"/>
      <c r="K618" s="201"/>
    </row>
    <row r="619" spans="5:11" s="8" customFormat="1" ht="12.75">
      <c r="E619" s="201"/>
      <c r="F619" s="201"/>
      <c r="G619" s="201"/>
      <c r="H619" s="201"/>
      <c r="I619" s="201"/>
      <c r="J619" s="201"/>
      <c r="K619" s="201"/>
    </row>
    <row r="620" spans="5:11" s="8" customFormat="1" ht="12.75">
      <c r="E620" s="201"/>
      <c r="F620" s="201"/>
      <c r="G620" s="201"/>
      <c r="H620" s="201"/>
      <c r="I620" s="201"/>
      <c r="J620" s="201"/>
      <c r="K620" s="201"/>
    </row>
    <row r="621" spans="5:11" s="8" customFormat="1" ht="12.75">
      <c r="E621" s="201"/>
      <c r="F621" s="201"/>
      <c r="G621" s="201"/>
      <c r="H621" s="201"/>
      <c r="I621" s="201"/>
      <c r="J621" s="201"/>
      <c r="K621" s="201"/>
    </row>
    <row r="622" spans="5:11" s="8" customFormat="1" ht="12.75">
      <c r="E622" s="201"/>
      <c r="F622" s="201"/>
      <c r="G622" s="201"/>
      <c r="H622" s="201"/>
      <c r="I622" s="201"/>
      <c r="J622" s="201"/>
      <c r="K622" s="201"/>
    </row>
    <row r="623" spans="5:11" s="8" customFormat="1" ht="12.75">
      <c r="E623" s="201"/>
      <c r="F623" s="201"/>
      <c r="G623" s="201"/>
      <c r="H623" s="201"/>
      <c r="I623" s="201"/>
      <c r="J623" s="201"/>
      <c r="K623" s="201"/>
    </row>
    <row r="624" spans="5:11" s="8" customFormat="1" ht="12.75">
      <c r="E624" s="201"/>
      <c r="F624" s="201"/>
      <c r="G624" s="201"/>
      <c r="H624" s="201"/>
      <c r="I624" s="201"/>
      <c r="J624" s="201"/>
      <c r="K624" s="201"/>
    </row>
    <row r="625" spans="5:11" s="8" customFormat="1" ht="12.75">
      <c r="E625" s="201"/>
      <c r="F625" s="201"/>
      <c r="G625" s="201"/>
      <c r="H625" s="201"/>
      <c r="I625" s="201"/>
      <c r="J625" s="201"/>
      <c r="K625" s="201"/>
    </row>
    <row r="626" spans="5:11" s="8" customFormat="1" ht="12.75">
      <c r="E626" s="201"/>
      <c r="F626" s="201"/>
      <c r="G626" s="201"/>
      <c r="H626" s="201"/>
      <c r="I626" s="201"/>
      <c r="J626" s="201"/>
      <c r="K626" s="201"/>
    </row>
    <row r="627" spans="5:11" s="8" customFormat="1" ht="12.75">
      <c r="E627" s="201"/>
      <c r="F627" s="201"/>
      <c r="G627" s="201"/>
      <c r="H627" s="201"/>
      <c r="I627" s="201"/>
      <c r="J627" s="201"/>
      <c r="K627" s="201"/>
    </row>
    <row r="628" spans="5:11" s="8" customFormat="1" ht="12.75">
      <c r="E628" s="201"/>
      <c r="F628" s="201"/>
      <c r="G628" s="201"/>
      <c r="H628" s="201"/>
      <c r="I628" s="201"/>
      <c r="J628" s="201"/>
      <c r="K628" s="201"/>
    </row>
    <row r="629" spans="5:11" s="8" customFormat="1" ht="12.75">
      <c r="E629" s="201"/>
      <c r="F629" s="201"/>
      <c r="G629" s="201"/>
      <c r="H629" s="201"/>
      <c r="I629" s="201"/>
      <c r="J629" s="201"/>
      <c r="K629" s="201"/>
    </row>
    <row r="630" spans="5:11" s="8" customFormat="1" ht="12.75">
      <c r="E630" s="201"/>
      <c r="F630" s="201"/>
      <c r="G630" s="201"/>
      <c r="H630" s="201"/>
      <c r="I630" s="201"/>
      <c r="J630" s="201"/>
      <c r="K630" s="201"/>
    </row>
    <row r="631" spans="5:11" s="8" customFormat="1" ht="12.75">
      <c r="E631" s="201"/>
      <c r="F631" s="201"/>
      <c r="G631" s="201"/>
      <c r="H631" s="201"/>
      <c r="I631" s="201"/>
      <c r="J631" s="201"/>
      <c r="K631" s="201"/>
    </row>
    <row r="632" spans="5:11" s="8" customFormat="1" ht="12.75">
      <c r="E632" s="201"/>
      <c r="F632" s="201"/>
      <c r="G632" s="201"/>
      <c r="H632" s="201"/>
      <c r="I632" s="201"/>
      <c r="J632" s="201"/>
      <c r="K632" s="201"/>
    </row>
    <row r="633" spans="5:11" s="8" customFormat="1" ht="12.75">
      <c r="E633" s="201"/>
      <c r="F633" s="201"/>
      <c r="G633" s="201"/>
      <c r="H633" s="201"/>
      <c r="I633" s="201"/>
      <c r="J633" s="201"/>
      <c r="K633" s="201"/>
    </row>
    <row r="634" spans="5:11" s="8" customFormat="1" ht="12.75">
      <c r="E634" s="201"/>
      <c r="F634" s="201"/>
      <c r="G634" s="201"/>
      <c r="H634" s="201"/>
      <c r="I634" s="201"/>
      <c r="J634" s="201"/>
      <c r="K634" s="201"/>
    </row>
    <row r="635" spans="5:11" s="8" customFormat="1" ht="12.75">
      <c r="E635" s="201"/>
      <c r="F635" s="201"/>
      <c r="G635" s="201"/>
      <c r="H635" s="201"/>
      <c r="I635" s="201"/>
      <c r="J635" s="201"/>
      <c r="K635" s="201"/>
    </row>
    <row r="636" spans="5:11" s="8" customFormat="1" ht="12.75">
      <c r="E636" s="201"/>
      <c r="F636" s="201"/>
      <c r="G636" s="201"/>
      <c r="H636" s="201"/>
      <c r="I636" s="201"/>
      <c r="J636" s="201"/>
      <c r="K636" s="201"/>
    </row>
    <row r="637" spans="5:11" s="8" customFormat="1" ht="12.75">
      <c r="E637" s="201"/>
      <c r="F637" s="201"/>
      <c r="G637" s="201"/>
      <c r="H637" s="201"/>
      <c r="I637" s="201"/>
      <c r="J637" s="201"/>
      <c r="K637" s="201"/>
    </row>
    <row r="638" spans="5:11" s="8" customFormat="1" ht="12.75">
      <c r="E638" s="201"/>
      <c r="F638" s="201"/>
      <c r="G638" s="201"/>
      <c r="H638" s="201"/>
      <c r="I638" s="201"/>
      <c r="J638" s="201"/>
      <c r="K638" s="201"/>
    </row>
    <row r="639" spans="5:11" s="8" customFormat="1" ht="12.75">
      <c r="E639" s="201"/>
      <c r="F639" s="201"/>
      <c r="G639" s="201"/>
      <c r="H639" s="201"/>
      <c r="I639" s="201"/>
      <c r="J639" s="201"/>
      <c r="K639" s="201"/>
    </row>
    <row r="640" spans="5:11" s="8" customFormat="1" ht="12.75">
      <c r="E640" s="201"/>
      <c r="F640" s="201"/>
      <c r="G640" s="201"/>
      <c r="H640" s="201"/>
      <c r="I640" s="201"/>
      <c r="J640" s="201"/>
      <c r="K640" s="201"/>
    </row>
    <row r="641" spans="5:11" s="8" customFormat="1" ht="12.75">
      <c r="E641" s="201"/>
      <c r="F641" s="201"/>
      <c r="G641" s="201"/>
      <c r="H641" s="201"/>
      <c r="I641" s="201"/>
      <c r="J641" s="201"/>
      <c r="K641" s="201"/>
    </row>
    <row r="642" spans="5:11" s="8" customFormat="1" ht="12.75">
      <c r="E642" s="201"/>
      <c r="F642" s="201"/>
      <c r="G642" s="201"/>
      <c r="H642" s="201"/>
      <c r="I642" s="201"/>
      <c r="J642" s="201"/>
      <c r="K642" s="201"/>
    </row>
    <row r="643" spans="5:11" s="8" customFormat="1" ht="12.75">
      <c r="E643" s="201"/>
      <c r="F643" s="201"/>
      <c r="G643" s="201"/>
      <c r="H643" s="201"/>
      <c r="I643" s="201"/>
      <c r="J643" s="201"/>
      <c r="K643" s="201"/>
    </row>
    <row r="644" spans="5:11" s="8" customFormat="1" ht="12.75">
      <c r="E644" s="201"/>
      <c r="F644" s="201"/>
      <c r="G644" s="201"/>
      <c r="H644" s="201"/>
      <c r="I644" s="201"/>
      <c r="J644" s="201"/>
      <c r="K644" s="201"/>
    </row>
    <row r="645" spans="5:11" s="8" customFormat="1" ht="12.75">
      <c r="E645" s="201"/>
      <c r="F645" s="201"/>
      <c r="G645" s="201"/>
      <c r="H645" s="201"/>
      <c r="I645" s="201"/>
      <c r="J645" s="201"/>
      <c r="K645" s="201"/>
    </row>
    <row r="646" spans="5:11" s="8" customFormat="1" ht="12.75">
      <c r="E646" s="201"/>
      <c r="F646" s="201"/>
      <c r="G646" s="201"/>
      <c r="H646" s="201"/>
      <c r="I646" s="201"/>
      <c r="J646" s="201"/>
      <c r="K646" s="201"/>
    </row>
    <row r="647" spans="5:11" s="8" customFormat="1" ht="12.75">
      <c r="E647" s="201"/>
      <c r="F647" s="201"/>
      <c r="G647" s="201"/>
      <c r="H647" s="201"/>
      <c r="I647" s="201"/>
      <c r="J647" s="201"/>
      <c r="K647" s="201"/>
    </row>
    <row r="648" spans="5:11" s="8" customFormat="1" ht="12.75">
      <c r="E648" s="201"/>
      <c r="F648" s="201"/>
      <c r="G648" s="201"/>
      <c r="H648" s="201"/>
      <c r="I648" s="201"/>
      <c r="J648" s="201"/>
      <c r="K648" s="201"/>
    </row>
    <row r="649" spans="5:11" s="8" customFormat="1" ht="12.75">
      <c r="E649" s="201"/>
      <c r="F649" s="201"/>
      <c r="G649" s="201"/>
      <c r="H649" s="201"/>
      <c r="I649" s="201"/>
      <c r="J649" s="201"/>
      <c r="K649" s="201"/>
    </row>
    <row r="650" spans="5:11" s="8" customFormat="1" ht="12.75">
      <c r="E650" s="201"/>
      <c r="F650" s="201"/>
      <c r="G650" s="201"/>
      <c r="H650" s="201"/>
      <c r="I650" s="201"/>
      <c r="J650" s="201"/>
      <c r="K650" s="201"/>
    </row>
    <row r="651" spans="5:11" s="8" customFormat="1" ht="12.75">
      <c r="E651" s="201"/>
      <c r="F651" s="201"/>
      <c r="G651" s="201"/>
      <c r="H651" s="201"/>
      <c r="I651" s="201"/>
      <c r="J651" s="201"/>
      <c r="K651" s="201"/>
    </row>
    <row r="652" spans="5:11" s="8" customFormat="1" ht="12.75">
      <c r="E652" s="201"/>
      <c r="F652" s="201"/>
      <c r="G652" s="201"/>
      <c r="H652" s="201"/>
      <c r="I652" s="201"/>
      <c r="J652" s="201"/>
      <c r="K652" s="201"/>
    </row>
    <row r="653" spans="5:11" s="8" customFormat="1" ht="12.75">
      <c r="E653" s="201"/>
      <c r="F653" s="201"/>
      <c r="G653" s="201"/>
      <c r="H653" s="201"/>
      <c r="I653" s="201"/>
      <c r="J653" s="201"/>
      <c r="K653" s="201"/>
    </row>
    <row r="654" spans="5:11" s="8" customFormat="1" ht="12.75">
      <c r="E654" s="201"/>
      <c r="F654" s="201"/>
      <c r="G654" s="201"/>
      <c r="H654" s="201"/>
      <c r="I654" s="201"/>
      <c r="J654" s="201"/>
      <c r="K654" s="201"/>
    </row>
    <row r="655" spans="5:11" s="8" customFormat="1" ht="12.75">
      <c r="E655" s="201"/>
      <c r="F655" s="201"/>
      <c r="G655" s="201"/>
      <c r="H655" s="201"/>
      <c r="I655" s="201"/>
      <c r="J655" s="201"/>
      <c r="K655" s="201"/>
    </row>
    <row r="656" spans="5:11" s="8" customFormat="1" ht="12.75">
      <c r="E656" s="201"/>
      <c r="F656" s="201"/>
      <c r="G656" s="201"/>
      <c r="H656" s="201"/>
      <c r="I656" s="201"/>
      <c r="J656" s="201"/>
      <c r="K656" s="201"/>
    </row>
    <row r="657" spans="5:11" s="8" customFormat="1" ht="12.75">
      <c r="E657" s="201"/>
      <c r="F657" s="201"/>
      <c r="G657" s="201"/>
      <c r="H657" s="201"/>
      <c r="I657" s="201"/>
      <c r="J657" s="201"/>
      <c r="K657" s="201"/>
    </row>
    <row r="658" spans="5:11" s="8" customFormat="1" ht="12.75">
      <c r="E658" s="201"/>
      <c r="F658" s="201"/>
      <c r="G658" s="201"/>
      <c r="H658" s="201"/>
      <c r="I658" s="201"/>
      <c r="J658" s="201"/>
      <c r="K658" s="201"/>
    </row>
    <row r="659" spans="5:11" s="8" customFormat="1" ht="12.75">
      <c r="E659" s="201"/>
      <c r="F659" s="201"/>
      <c r="G659" s="201"/>
      <c r="H659" s="201"/>
      <c r="I659" s="201"/>
      <c r="J659" s="201"/>
      <c r="K659" s="201"/>
    </row>
    <row r="660" spans="5:11" s="8" customFormat="1" ht="12.75">
      <c r="E660" s="201"/>
      <c r="F660" s="201"/>
      <c r="G660" s="201"/>
      <c r="H660" s="201"/>
      <c r="I660" s="201"/>
      <c r="J660" s="201"/>
      <c r="K660" s="201"/>
    </row>
    <row r="661" spans="5:11" s="8" customFormat="1" ht="12.75">
      <c r="E661" s="201"/>
      <c r="F661" s="201"/>
      <c r="G661" s="201"/>
      <c r="H661" s="201"/>
      <c r="I661" s="201"/>
      <c r="J661" s="201"/>
      <c r="K661" s="201"/>
    </row>
    <row r="662" spans="5:11" s="8" customFormat="1" ht="12.75">
      <c r="E662" s="201"/>
      <c r="F662" s="201"/>
      <c r="G662" s="201"/>
      <c r="H662" s="201"/>
      <c r="I662" s="201"/>
      <c r="J662" s="201"/>
      <c r="K662" s="201"/>
    </row>
    <row r="663" spans="5:11" s="8" customFormat="1" ht="12.75">
      <c r="E663" s="201"/>
      <c r="F663" s="201"/>
      <c r="G663" s="201"/>
      <c r="H663" s="201"/>
      <c r="I663" s="201"/>
      <c r="J663" s="201"/>
      <c r="K663" s="201"/>
    </row>
    <row r="664" spans="5:11" s="8" customFormat="1" ht="12.75">
      <c r="E664" s="201"/>
      <c r="F664" s="201"/>
      <c r="G664" s="201"/>
      <c r="H664" s="201"/>
      <c r="I664" s="201"/>
      <c r="J664" s="201"/>
      <c r="K664" s="201"/>
    </row>
    <row r="665" spans="5:11" s="8" customFormat="1" ht="12.75">
      <c r="E665" s="201"/>
      <c r="F665" s="201"/>
      <c r="G665" s="201"/>
      <c r="H665" s="201"/>
      <c r="I665" s="201"/>
      <c r="J665" s="201"/>
      <c r="K665" s="201"/>
    </row>
    <row r="666" spans="5:11" s="8" customFormat="1" ht="12.75">
      <c r="E666" s="201"/>
      <c r="F666" s="201"/>
      <c r="G666" s="201"/>
      <c r="H666" s="201"/>
      <c r="I666" s="201"/>
      <c r="J666" s="201"/>
      <c r="K666" s="201"/>
    </row>
    <row r="667" spans="5:11" s="8" customFormat="1" ht="12.75">
      <c r="E667" s="201"/>
      <c r="F667" s="201"/>
      <c r="G667" s="201"/>
      <c r="H667" s="201"/>
      <c r="I667" s="201"/>
      <c r="J667" s="201"/>
      <c r="K667" s="201"/>
    </row>
    <row r="668" spans="5:11" s="8" customFormat="1" ht="12.75">
      <c r="E668" s="201"/>
      <c r="F668" s="201"/>
      <c r="G668" s="201"/>
      <c r="H668" s="201"/>
      <c r="I668" s="201"/>
      <c r="J668" s="201"/>
      <c r="K668" s="201"/>
    </row>
    <row r="669" spans="5:11" s="8" customFormat="1" ht="12.75">
      <c r="E669" s="201"/>
      <c r="F669" s="201"/>
      <c r="G669" s="201"/>
      <c r="H669" s="201"/>
      <c r="I669" s="201"/>
      <c r="J669" s="201"/>
      <c r="K669" s="201"/>
    </row>
    <row r="670" spans="5:11" s="8" customFormat="1" ht="12.75">
      <c r="E670" s="201"/>
      <c r="F670" s="201"/>
      <c r="G670" s="201"/>
      <c r="H670" s="201"/>
      <c r="I670" s="201"/>
      <c r="J670" s="201"/>
      <c r="K670" s="201"/>
    </row>
    <row r="671" spans="5:11" s="8" customFormat="1" ht="12.75">
      <c r="E671" s="201"/>
      <c r="F671" s="201"/>
      <c r="G671" s="201"/>
      <c r="H671" s="201"/>
      <c r="I671" s="201"/>
      <c r="J671" s="201"/>
      <c r="K671" s="201"/>
    </row>
    <row r="672" spans="5:11" s="8" customFormat="1" ht="12.75">
      <c r="E672" s="201"/>
      <c r="F672" s="201"/>
      <c r="G672" s="201"/>
      <c r="H672" s="201"/>
      <c r="I672" s="201"/>
      <c r="J672" s="201"/>
      <c r="K672" s="201"/>
    </row>
    <row r="673" spans="5:11" s="8" customFormat="1" ht="12.75">
      <c r="E673" s="201"/>
      <c r="F673" s="201"/>
      <c r="G673" s="201"/>
      <c r="H673" s="201"/>
      <c r="I673" s="201"/>
      <c r="J673" s="201"/>
      <c r="K673" s="201"/>
    </row>
    <row r="674" spans="5:11" s="8" customFormat="1" ht="12.75">
      <c r="E674" s="201"/>
      <c r="F674" s="201"/>
      <c r="G674" s="201"/>
      <c r="H674" s="201"/>
      <c r="I674" s="201"/>
      <c r="J674" s="201"/>
      <c r="K674" s="201"/>
    </row>
    <row r="675" spans="5:11" s="8" customFormat="1" ht="12.75">
      <c r="E675" s="201"/>
      <c r="F675" s="201"/>
      <c r="G675" s="201"/>
      <c r="H675" s="201"/>
      <c r="I675" s="201"/>
      <c r="J675" s="201"/>
      <c r="K675" s="201"/>
    </row>
    <row r="676" spans="5:11" s="8" customFormat="1" ht="12.75">
      <c r="E676" s="201"/>
      <c r="F676" s="201"/>
      <c r="G676" s="201"/>
      <c r="H676" s="201"/>
      <c r="I676" s="201"/>
      <c r="J676" s="201"/>
      <c r="K676" s="201"/>
    </row>
    <row r="677" spans="5:11" s="8" customFormat="1" ht="12.75">
      <c r="E677" s="201"/>
      <c r="F677" s="201"/>
      <c r="G677" s="201"/>
      <c r="H677" s="201"/>
      <c r="I677" s="201"/>
      <c r="J677" s="201"/>
      <c r="K677" s="201"/>
    </row>
    <row r="678" spans="5:11" s="8" customFormat="1" ht="12.75">
      <c r="E678" s="201"/>
      <c r="F678" s="201"/>
      <c r="G678" s="201"/>
      <c r="H678" s="201"/>
      <c r="I678" s="201"/>
      <c r="J678" s="201"/>
      <c r="K678" s="201"/>
    </row>
    <row r="679" spans="5:11" s="8" customFormat="1" ht="12.75">
      <c r="E679" s="201"/>
      <c r="F679" s="201"/>
      <c r="G679" s="201"/>
      <c r="H679" s="201"/>
      <c r="I679" s="201"/>
      <c r="J679" s="201"/>
      <c r="K679" s="201"/>
    </row>
    <row r="680" spans="5:11" s="8" customFormat="1" ht="12.75">
      <c r="E680" s="201"/>
      <c r="F680" s="201"/>
      <c r="G680" s="201"/>
      <c r="H680" s="201"/>
      <c r="I680" s="201"/>
      <c r="J680" s="201"/>
      <c r="K680" s="201"/>
    </row>
    <row r="681" spans="5:11" s="8" customFormat="1" ht="12.75">
      <c r="E681" s="201"/>
      <c r="F681" s="201"/>
      <c r="G681" s="201"/>
      <c r="H681" s="201"/>
      <c r="I681" s="201"/>
      <c r="J681" s="201"/>
      <c r="K681" s="201"/>
    </row>
    <row r="682" spans="5:11" s="8" customFormat="1" ht="12.75">
      <c r="E682" s="201"/>
      <c r="F682" s="201"/>
      <c r="G682" s="201"/>
      <c r="H682" s="201"/>
      <c r="I682" s="201"/>
      <c r="J682" s="201"/>
      <c r="K682" s="201"/>
    </row>
    <row r="683" spans="5:11" s="8" customFormat="1" ht="12.75">
      <c r="E683" s="201"/>
      <c r="F683" s="201"/>
      <c r="G683" s="201"/>
      <c r="H683" s="201"/>
      <c r="I683" s="201"/>
      <c r="J683" s="201"/>
      <c r="K683" s="201"/>
    </row>
    <row r="684" spans="5:11" s="8" customFormat="1" ht="12.75">
      <c r="E684" s="201"/>
      <c r="F684" s="201"/>
      <c r="G684" s="201"/>
      <c r="H684" s="201"/>
      <c r="I684" s="201"/>
      <c r="J684" s="201"/>
      <c r="K684" s="201"/>
    </row>
    <row r="685" spans="5:11" s="8" customFormat="1" ht="12.75">
      <c r="E685" s="201"/>
      <c r="F685" s="201"/>
      <c r="G685" s="201"/>
      <c r="H685" s="201"/>
      <c r="I685" s="201"/>
      <c r="J685" s="201"/>
      <c r="K685" s="201"/>
    </row>
    <row r="686" spans="5:11" s="8" customFormat="1" ht="12.75">
      <c r="E686" s="201"/>
      <c r="F686" s="201"/>
      <c r="G686" s="201"/>
      <c r="H686" s="201"/>
      <c r="I686" s="201"/>
      <c r="J686" s="201"/>
      <c r="K686" s="201"/>
    </row>
    <row r="687" spans="5:11" s="8" customFormat="1" ht="12.75">
      <c r="E687" s="201"/>
      <c r="F687" s="201"/>
      <c r="G687" s="201"/>
      <c r="H687" s="201"/>
      <c r="I687" s="201"/>
      <c r="J687" s="201"/>
      <c r="K687" s="201"/>
    </row>
    <row r="688" spans="5:11" s="8" customFormat="1" ht="12.75">
      <c r="E688" s="201"/>
      <c r="F688" s="201"/>
      <c r="G688" s="201"/>
      <c r="H688" s="201"/>
      <c r="I688" s="201"/>
      <c r="J688" s="201"/>
      <c r="K688" s="201"/>
    </row>
    <row r="689" spans="5:11" s="8" customFormat="1" ht="12.75">
      <c r="E689" s="201"/>
      <c r="F689" s="201"/>
      <c r="G689" s="201"/>
      <c r="H689" s="201"/>
      <c r="I689" s="201"/>
      <c r="J689" s="201"/>
      <c r="K689" s="201"/>
    </row>
    <row r="690" spans="5:11" s="8" customFormat="1" ht="12.75">
      <c r="E690" s="201"/>
      <c r="F690" s="201"/>
      <c r="G690" s="201"/>
      <c r="H690" s="201"/>
      <c r="I690" s="201"/>
      <c r="J690" s="201"/>
      <c r="K690" s="201"/>
    </row>
    <row r="691" spans="5:11" s="8" customFormat="1" ht="12.75">
      <c r="E691" s="201"/>
      <c r="F691" s="201"/>
      <c r="G691" s="201"/>
      <c r="H691" s="201"/>
      <c r="I691" s="201"/>
      <c r="J691" s="201"/>
      <c r="K691" s="201"/>
    </row>
    <row r="692" spans="5:11" s="8" customFormat="1" ht="12.75">
      <c r="E692" s="201"/>
      <c r="F692" s="201"/>
      <c r="G692" s="201"/>
      <c r="H692" s="201"/>
      <c r="I692" s="201"/>
      <c r="J692" s="201"/>
      <c r="K692" s="201"/>
    </row>
    <row r="693" spans="5:11" s="8" customFormat="1" ht="12.75">
      <c r="E693" s="201"/>
      <c r="F693" s="201"/>
      <c r="G693" s="201"/>
      <c r="H693" s="201"/>
      <c r="I693" s="201"/>
      <c r="J693" s="201"/>
      <c r="K693" s="201"/>
    </row>
    <row r="694" spans="5:11" s="8" customFormat="1" ht="12.75">
      <c r="E694" s="201"/>
      <c r="F694" s="201"/>
      <c r="G694" s="201"/>
      <c r="H694" s="201"/>
      <c r="I694" s="201"/>
      <c r="J694" s="201"/>
      <c r="K694" s="201"/>
    </row>
    <row r="695" spans="5:11" s="8" customFormat="1" ht="12.75">
      <c r="E695" s="201"/>
      <c r="F695" s="201"/>
      <c r="G695" s="201"/>
      <c r="H695" s="201"/>
      <c r="I695" s="201"/>
      <c r="J695" s="201"/>
      <c r="K695" s="201"/>
    </row>
    <row r="696" spans="5:11" s="8" customFormat="1" ht="12.75">
      <c r="E696" s="201"/>
      <c r="F696" s="201"/>
      <c r="G696" s="201"/>
      <c r="H696" s="201"/>
      <c r="I696" s="201"/>
      <c r="J696" s="201"/>
      <c r="K696" s="201"/>
    </row>
    <row r="697" spans="5:11" s="8" customFormat="1" ht="12.75">
      <c r="E697" s="201"/>
      <c r="F697" s="201"/>
      <c r="G697" s="201"/>
      <c r="H697" s="201"/>
      <c r="I697" s="201"/>
      <c r="J697" s="201"/>
      <c r="K697" s="201"/>
    </row>
    <row r="698" spans="5:11" s="8" customFormat="1" ht="12.75">
      <c r="E698" s="201"/>
      <c r="F698" s="201"/>
      <c r="G698" s="201"/>
      <c r="H698" s="201"/>
      <c r="I698" s="201"/>
      <c r="J698" s="201"/>
      <c r="K698" s="201"/>
    </row>
    <row r="699" spans="5:11" s="8" customFormat="1" ht="12.75">
      <c r="E699" s="201"/>
      <c r="F699" s="201"/>
      <c r="G699" s="201"/>
      <c r="H699" s="201"/>
      <c r="I699" s="201"/>
      <c r="J699" s="201"/>
      <c r="K699" s="201"/>
    </row>
    <row r="700" spans="5:11" s="8" customFormat="1" ht="12.75">
      <c r="E700" s="201"/>
      <c r="F700" s="201"/>
      <c r="G700" s="201"/>
      <c r="H700" s="201"/>
      <c r="I700" s="201"/>
      <c r="J700" s="201"/>
      <c r="K700" s="201"/>
    </row>
    <row r="701" spans="5:11" s="8" customFormat="1" ht="12.75">
      <c r="E701" s="201"/>
      <c r="F701" s="201"/>
      <c r="G701" s="201"/>
      <c r="H701" s="201"/>
      <c r="I701" s="201"/>
      <c r="J701" s="201"/>
      <c r="K701" s="201"/>
    </row>
    <row r="702" spans="5:11" s="8" customFormat="1" ht="12.75">
      <c r="E702" s="201"/>
      <c r="F702" s="201"/>
      <c r="G702" s="201"/>
      <c r="H702" s="201"/>
      <c r="I702" s="201"/>
      <c r="J702" s="201"/>
      <c r="K702" s="201"/>
    </row>
    <row r="703" spans="5:11" s="8" customFormat="1" ht="12.75">
      <c r="E703" s="201"/>
      <c r="F703" s="201"/>
      <c r="G703" s="201"/>
      <c r="H703" s="201"/>
      <c r="I703" s="201"/>
      <c r="J703" s="201"/>
      <c r="K703" s="201"/>
    </row>
    <row r="704" spans="5:11" s="8" customFormat="1" ht="12.75">
      <c r="E704" s="201"/>
      <c r="F704" s="201"/>
      <c r="G704" s="201"/>
      <c r="H704" s="201"/>
      <c r="I704" s="201"/>
      <c r="J704" s="201"/>
      <c r="K704" s="201"/>
    </row>
    <row r="705" spans="5:11" s="8" customFormat="1" ht="12.75">
      <c r="E705" s="201"/>
      <c r="F705" s="201"/>
      <c r="G705" s="201"/>
      <c r="H705" s="201"/>
      <c r="I705" s="201"/>
      <c r="J705" s="201"/>
      <c r="K705" s="201"/>
    </row>
    <row r="706" spans="5:11" s="8" customFormat="1" ht="12.75">
      <c r="E706" s="201"/>
      <c r="F706" s="201"/>
      <c r="G706" s="201"/>
      <c r="H706" s="201"/>
      <c r="I706" s="201"/>
      <c r="J706" s="201"/>
      <c r="K706" s="201"/>
    </row>
    <row r="707" spans="5:11" s="8" customFormat="1" ht="12.75">
      <c r="E707" s="201"/>
      <c r="F707" s="201"/>
      <c r="G707" s="201"/>
      <c r="H707" s="201"/>
      <c r="I707" s="201"/>
      <c r="J707" s="201"/>
      <c r="K707" s="201"/>
    </row>
    <row r="708" spans="5:11" s="8" customFormat="1" ht="12.75">
      <c r="E708" s="201"/>
      <c r="F708" s="201"/>
      <c r="G708" s="201"/>
      <c r="H708" s="201"/>
      <c r="I708" s="201"/>
      <c r="J708" s="201"/>
      <c r="K708" s="201"/>
    </row>
    <row r="709" spans="5:11" s="8" customFormat="1" ht="12.75">
      <c r="E709" s="201"/>
      <c r="F709" s="201"/>
      <c r="G709" s="201"/>
      <c r="H709" s="201"/>
      <c r="I709" s="201"/>
      <c r="J709" s="201"/>
      <c r="K709" s="201"/>
    </row>
    <row r="710" spans="5:11" s="8" customFormat="1" ht="12.75">
      <c r="E710" s="201"/>
      <c r="F710" s="201"/>
      <c r="G710" s="201"/>
      <c r="H710" s="201"/>
      <c r="I710" s="201"/>
      <c r="J710" s="201"/>
      <c r="K710" s="201"/>
    </row>
    <row r="711" spans="5:11" s="8" customFormat="1" ht="12.75">
      <c r="E711" s="201"/>
      <c r="F711" s="201"/>
      <c r="G711" s="201"/>
      <c r="H711" s="201"/>
      <c r="I711" s="201"/>
      <c r="J711" s="201"/>
      <c r="K711" s="201"/>
    </row>
    <row r="712" spans="5:11" s="8" customFormat="1" ht="12.75">
      <c r="E712" s="201"/>
      <c r="F712" s="201"/>
      <c r="G712" s="201"/>
      <c r="H712" s="201"/>
      <c r="I712" s="201"/>
      <c r="J712" s="201"/>
      <c r="K712" s="201"/>
    </row>
    <row r="713" spans="5:11" s="8" customFormat="1" ht="12.75">
      <c r="E713" s="201"/>
      <c r="F713" s="201"/>
      <c r="G713" s="201"/>
      <c r="H713" s="201"/>
      <c r="I713" s="201"/>
      <c r="J713" s="201"/>
      <c r="K713" s="201"/>
    </row>
    <row r="714" spans="5:11" s="8" customFormat="1" ht="12.75">
      <c r="E714" s="201"/>
      <c r="F714" s="201"/>
      <c r="G714" s="201"/>
      <c r="H714" s="201"/>
      <c r="I714" s="201"/>
      <c r="J714" s="201"/>
      <c r="K714" s="201"/>
    </row>
    <row r="715" spans="5:11" s="8" customFormat="1" ht="12.75">
      <c r="E715" s="201"/>
      <c r="F715" s="201"/>
      <c r="G715" s="201"/>
      <c r="H715" s="201"/>
      <c r="I715" s="201"/>
      <c r="J715" s="201"/>
      <c r="K715" s="201"/>
    </row>
    <row r="716" spans="5:11" s="8" customFormat="1" ht="12.75">
      <c r="E716" s="201"/>
      <c r="F716" s="201"/>
      <c r="G716" s="201"/>
      <c r="H716" s="201"/>
      <c r="I716" s="201"/>
      <c r="J716" s="201"/>
      <c r="K716" s="201"/>
    </row>
    <row r="717" spans="5:11" s="8" customFormat="1" ht="12.75">
      <c r="E717" s="201"/>
      <c r="F717" s="201"/>
      <c r="G717" s="201"/>
      <c r="H717" s="201"/>
      <c r="I717" s="201"/>
      <c r="J717" s="201"/>
      <c r="K717" s="201"/>
    </row>
    <row r="718" spans="5:11" s="8" customFormat="1" ht="12.75">
      <c r="E718" s="201"/>
      <c r="F718" s="201"/>
      <c r="G718" s="201"/>
      <c r="H718" s="201"/>
      <c r="I718" s="201"/>
      <c r="J718" s="201"/>
      <c r="K718" s="201"/>
    </row>
    <row r="719" spans="5:11" s="8" customFormat="1" ht="12.75">
      <c r="E719" s="201"/>
      <c r="F719" s="201"/>
      <c r="G719" s="201"/>
      <c r="H719" s="201"/>
      <c r="I719" s="201"/>
      <c r="J719" s="201"/>
      <c r="K719" s="201"/>
    </row>
    <row r="720" spans="5:11" s="8" customFormat="1" ht="12.75">
      <c r="E720" s="201"/>
      <c r="F720" s="201"/>
      <c r="G720" s="201"/>
      <c r="H720" s="201"/>
      <c r="I720" s="201"/>
      <c r="J720" s="201"/>
      <c r="K720" s="201"/>
    </row>
    <row r="721" spans="5:11" s="8" customFormat="1" ht="12.75">
      <c r="E721" s="201"/>
      <c r="F721" s="201"/>
      <c r="G721" s="201"/>
      <c r="H721" s="201"/>
      <c r="I721" s="201"/>
      <c r="J721" s="201"/>
      <c r="K721" s="201"/>
    </row>
    <row r="722" spans="5:11" s="8" customFormat="1" ht="12.75">
      <c r="E722" s="201"/>
      <c r="F722" s="201"/>
      <c r="G722" s="201"/>
      <c r="H722" s="201"/>
      <c r="I722" s="201"/>
      <c r="J722" s="201"/>
      <c r="K722" s="201"/>
    </row>
    <row r="723" spans="5:11" s="8" customFormat="1" ht="12.75">
      <c r="E723" s="201"/>
      <c r="F723" s="201"/>
      <c r="G723" s="201"/>
      <c r="H723" s="201"/>
      <c r="I723" s="201"/>
      <c r="J723" s="201"/>
      <c r="K723" s="201"/>
    </row>
    <row r="724" spans="5:11" s="8" customFormat="1" ht="12.75">
      <c r="E724" s="201"/>
      <c r="F724" s="201"/>
      <c r="G724" s="201"/>
      <c r="H724" s="201"/>
      <c r="I724" s="201"/>
      <c r="J724" s="201"/>
      <c r="K724" s="201"/>
    </row>
    <row r="725" spans="5:11" s="8" customFormat="1" ht="12.75">
      <c r="E725" s="201"/>
      <c r="F725" s="201"/>
      <c r="G725" s="201"/>
      <c r="H725" s="201"/>
      <c r="I725" s="201"/>
      <c r="J725" s="201"/>
      <c r="K725" s="201"/>
    </row>
    <row r="726" spans="5:11" s="8" customFormat="1" ht="12.75">
      <c r="E726" s="201"/>
      <c r="F726" s="201"/>
      <c r="G726" s="201"/>
      <c r="H726" s="201"/>
      <c r="I726" s="201"/>
      <c r="J726" s="201"/>
      <c r="K726" s="201"/>
    </row>
    <row r="727" spans="5:11" s="8" customFormat="1" ht="12.75">
      <c r="E727" s="201"/>
      <c r="F727" s="201"/>
      <c r="G727" s="201"/>
      <c r="H727" s="201"/>
      <c r="I727" s="201"/>
      <c r="J727" s="201"/>
      <c r="K727" s="201"/>
    </row>
    <row r="728" spans="5:11" s="8" customFormat="1" ht="12.75">
      <c r="E728" s="201"/>
      <c r="F728" s="201"/>
      <c r="G728" s="201"/>
      <c r="H728" s="201"/>
      <c r="I728" s="201"/>
      <c r="J728" s="201"/>
      <c r="K728" s="201"/>
    </row>
    <row r="729" spans="5:11" s="8" customFormat="1" ht="12.75">
      <c r="E729" s="201"/>
      <c r="F729" s="201"/>
      <c r="G729" s="201"/>
      <c r="H729" s="201"/>
      <c r="I729" s="201"/>
      <c r="J729" s="201"/>
      <c r="K729" s="201"/>
    </row>
    <row r="730" spans="5:11" s="8" customFormat="1" ht="12.75">
      <c r="E730" s="201"/>
      <c r="F730" s="201"/>
      <c r="G730" s="201"/>
      <c r="H730" s="201"/>
      <c r="I730" s="201"/>
      <c r="J730" s="201"/>
      <c r="K730" s="201"/>
    </row>
    <row r="731" spans="5:11" s="8" customFormat="1" ht="12.75">
      <c r="E731" s="201"/>
      <c r="F731" s="201"/>
      <c r="G731" s="201"/>
      <c r="H731" s="201"/>
      <c r="I731" s="201"/>
      <c r="J731" s="201"/>
      <c r="K731" s="201"/>
    </row>
    <row r="732" spans="5:11" s="8" customFormat="1" ht="12.75">
      <c r="E732" s="201"/>
      <c r="F732" s="201"/>
      <c r="G732" s="201"/>
      <c r="H732" s="201"/>
      <c r="I732" s="201"/>
      <c r="J732" s="201"/>
      <c r="K732" s="201"/>
    </row>
    <row r="733" spans="5:11" s="8" customFormat="1" ht="12.75">
      <c r="E733" s="201"/>
      <c r="F733" s="201"/>
      <c r="G733" s="201"/>
      <c r="H733" s="201"/>
      <c r="I733" s="201"/>
      <c r="J733" s="201"/>
      <c r="K733" s="201"/>
    </row>
    <row r="734" spans="5:11" s="8" customFormat="1" ht="12.75">
      <c r="E734" s="201"/>
      <c r="F734" s="201"/>
      <c r="G734" s="201"/>
      <c r="H734" s="201"/>
      <c r="I734" s="201"/>
      <c r="J734" s="201"/>
      <c r="K734" s="201"/>
    </row>
    <row r="735" spans="5:11" s="8" customFormat="1" ht="12.75">
      <c r="E735" s="201"/>
      <c r="F735" s="201"/>
      <c r="G735" s="201"/>
      <c r="H735" s="201"/>
      <c r="I735" s="201"/>
      <c r="J735" s="201"/>
      <c r="K735" s="201"/>
    </row>
    <row r="736" spans="5:11" s="8" customFormat="1" ht="12.75">
      <c r="E736" s="201"/>
      <c r="F736" s="201"/>
      <c r="G736" s="201"/>
      <c r="H736" s="201"/>
      <c r="I736" s="201"/>
      <c r="J736" s="201"/>
      <c r="K736" s="201"/>
    </row>
    <row r="737" spans="5:11" s="8" customFormat="1" ht="12.75">
      <c r="E737" s="201"/>
      <c r="F737" s="201"/>
      <c r="G737" s="201"/>
      <c r="H737" s="201"/>
      <c r="I737" s="201"/>
      <c r="J737" s="201"/>
      <c r="K737" s="201"/>
    </row>
    <row r="738" spans="5:11" s="8" customFormat="1" ht="12.75">
      <c r="E738" s="201"/>
      <c r="F738" s="201"/>
      <c r="G738" s="201"/>
      <c r="H738" s="201"/>
      <c r="I738" s="201"/>
      <c r="J738" s="201"/>
      <c r="K738" s="201"/>
    </row>
    <row r="739" spans="5:11" s="8" customFormat="1" ht="12.75">
      <c r="E739" s="201"/>
      <c r="F739" s="201"/>
      <c r="G739" s="201"/>
      <c r="H739" s="201"/>
      <c r="I739" s="201"/>
      <c r="J739" s="201"/>
      <c r="K739" s="201"/>
    </row>
    <row r="740" spans="5:11" s="8" customFormat="1" ht="12.75">
      <c r="E740" s="201"/>
      <c r="F740" s="201"/>
      <c r="G740" s="201"/>
      <c r="H740" s="201"/>
      <c r="I740" s="201"/>
      <c r="J740" s="201"/>
      <c r="K740" s="201"/>
    </row>
    <row r="741" spans="5:11" s="8" customFormat="1" ht="12.75">
      <c r="E741" s="201"/>
      <c r="F741" s="201"/>
      <c r="G741" s="201"/>
      <c r="H741" s="201"/>
      <c r="I741" s="201"/>
      <c r="J741" s="201"/>
      <c r="K741" s="201"/>
    </row>
    <row r="742" spans="5:11" s="8" customFormat="1" ht="12.75">
      <c r="E742" s="201"/>
      <c r="F742" s="201"/>
      <c r="G742" s="201"/>
      <c r="H742" s="201"/>
      <c r="I742" s="201"/>
      <c r="J742" s="201"/>
      <c r="K742" s="201"/>
    </row>
    <row r="743" spans="5:11" s="8" customFormat="1" ht="12.75">
      <c r="E743" s="201"/>
      <c r="F743" s="201"/>
      <c r="G743" s="201"/>
      <c r="H743" s="201"/>
      <c r="I743" s="201"/>
      <c r="J743" s="201"/>
      <c r="K743" s="201"/>
    </row>
    <row r="744" spans="5:11" s="8" customFormat="1" ht="12.75">
      <c r="E744" s="201"/>
      <c r="F744" s="201"/>
      <c r="G744" s="201"/>
      <c r="H744" s="201"/>
      <c r="I744" s="201"/>
      <c r="J744" s="201"/>
      <c r="K744" s="201"/>
    </row>
    <row r="745" spans="5:11" s="8" customFormat="1" ht="12.75">
      <c r="E745" s="201"/>
      <c r="F745" s="201"/>
      <c r="G745" s="201"/>
      <c r="H745" s="201"/>
      <c r="I745" s="201"/>
      <c r="J745" s="201"/>
      <c r="K745" s="201"/>
    </row>
    <row r="746" spans="5:11" s="8" customFormat="1" ht="12.75">
      <c r="E746" s="201"/>
      <c r="F746" s="201"/>
      <c r="G746" s="201"/>
      <c r="H746" s="201"/>
      <c r="I746" s="201"/>
      <c r="J746" s="201"/>
      <c r="K746" s="201"/>
    </row>
    <row r="747" spans="5:11" s="8" customFormat="1" ht="12.75">
      <c r="E747" s="201"/>
      <c r="F747" s="201"/>
      <c r="G747" s="201"/>
      <c r="H747" s="201"/>
      <c r="I747" s="201"/>
      <c r="J747" s="201"/>
      <c r="K747" s="201"/>
    </row>
    <row r="748" spans="5:11" s="8" customFormat="1" ht="12.75">
      <c r="E748" s="201"/>
      <c r="F748" s="201"/>
      <c r="G748" s="201"/>
      <c r="H748" s="201"/>
      <c r="I748" s="201"/>
      <c r="J748" s="201"/>
      <c r="K748" s="201"/>
    </row>
    <row r="749" spans="5:11" s="8" customFormat="1" ht="12.75">
      <c r="E749" s="201"/>
      <c r="F749" s="201"/>
      <c r="G749" s="201"/>
      <c r="H749" s="201"/>
      <c r="I749" s="201"/>
      <c r="J749" s="201"/>
      <c r="K749" s="201"/>
    </row>
    <row r="750" spans="5:11" s="8" customFormat="1" ht="12.75">
      <c r="E750" s="201"/>
      <c r="F750" s="201"/>
      <c r="G750" s="201"/>
      <c r="H750" s="201"/>
      <c r="I750" s="201"/>
      <c r="J750" s="201"/>
      <c r="K750" s="201"/>
    </row>
    <row r="751" spans="5:11" s="8" customFormat="1" ht="12.75">
      <c r="E751" s="201"/>
      <c r="F751" s="201"/>
      <c r="G751" s="201"/>
      <c r="H751" s="201"/>
      <c r="I751" s="201"/>
      <c r="J751" s="201"/>
      <c r="K751" s="201"/>
    </row>
    <row r="752" spans="5:11" s="8" customFormat="1" ht="12.75">
      <c r="E752" s="201"/>
      <c r="F752" s="201"/>
      <c r="G752" s="201"/>
      <c r="H752" s="201"/>
      <c r="I752" s="201"/>
      <c r="J752" s="201"/>
      <c r="K752" s="201"/>
    </row>
    <row r="753" spans="5:11" s="8" customFormat="1" ht="12.75">
      <c r="E753" s="201"/>
      <c r="F753" s="201"/>
      <c r="G753" s="201"/>
      <c r="H753" s="201"/>
      <c r="I753" s="201"/>
      <c r="J753" s="201"/>
      <c r="K753" s="201"/>
    </row>
    <row r="754" spans="5:11" s="8" customFormat="1" ht="12.75">
      <c r="E754" s="201"/>
      <c r="F754" s="201"/>
      <c r="G754" s="201"/>
      <c r="H754" s="201"/>
      <c r="I754" s="201"/>
      <c r="J754" s="201"/>
      <c r="K754" s="201"/>
    </row>
    <row r="755" spans="5:11" s="8" customFormat="1" ht="12.75">
      <c r="E755" s="201"/>
      <c r="F755" s="201"/>
      <c r="G755" s="201"/>
      <c r="H755" s="201"/>
      <c r="I755" s="201"/>
      <c r="J755" s="201"/>
      <c r="K755" s="201"/>
    </row>
    <row r="756" spans="5:11" s="8" customFormat="1" ht="12.75">
      <c r="E756" s="201"/>
      <c r="F756" s="201"/>
      <c r="G756" s="201"/>
      <c r="H756" s="201"/>
      <c r="I756" s="201"/>
      <c r="J756" s="201"/>
      <c r="K756" s="201"/>
    </row>
    <row r="757" spans="5:11" s="8" customFormat="1" ht="12.75">
      <c r="E757" s="201"/>
      <c r="F757" s="201"/>
      <c r="G757" s="201"/>
      <c r="H757" s="201"/>
      <c r="I757" s="201"/>
      <c r="J757" s="201"/>
      <c r="K757" s="201"/>
    </row>
    <row r="758" spans="5:11" s="8" customFormat="1" ht="12.75">
      <c r="E758" s="201"/>
      <c r="F758" s="201"/>
      <c r="G758" s="201"/>
      <c r="H758" s="201"/>
      <c r="I758" s="201"/>
      <c r="J758" s="201"/>
      <c r="K758" s="201"/>
    </row>
    <row r="759" spans="5:11" s="8" customFormat="1" ht="12.75">
      <c r="E759" s="201"/>
      <c r="F759" s="201"/>
      <c r="G759" s="201"/>
      <c r="H759" s="201"/>
      <c r="I759" s="201"/>
      <c r="J759" s="201"/>
      <c r="K759" s="201"/>
    </row>
    <row r="760" spans="5:11" s="8" customFormat="1" ht="12.75">
      <c r="E760" s="201"/>
      <c r="F760" s="201"/>
      <c r="G760" s="201"/>
      <c r="H760" s="201"/>
      <c r="I760" s="201"/>
      <c r="J760" s="201"/>
      <c r="K760" s="201"/>
    </row>
    <row r="761" spans="5:11" s="8" customFormat="1" ht="12.75">
      <c r="E761" s="201"/>
      <c r="F761" s="201"/>
      <c r="G761" s="201"/>
      <c r="H761" s="201"/>
      <c r="I761" s="201"/>
      <c r="J761" s="201"/>
      <c r="K761" s="201"/>
    </row>
    <row r="762" spans="5:11" s="8" customFormat="1" ht="12.75">
      <c r="E762" s="201"/>
      <c r="F762" s="201"/>
      <c r="G762" s="201"/>
      <c r="H762" s="201"/>
      <c r="I762" s="201"/>
      <c r="J762" s="201"/>
      <c r="K762" s="201"/>
    </row>
    <row r="763" spans="5:11" s="8" customFormat="1" ht="12.75">
      <c r="E763" s="201"/>
      <c r="F763" s="201"/>
      <c r="G763" s="201"/>
      <c r="H763" s="201"/>
      <c r="I763" s="201"/>
      <c r="J763" s="201"/>
      <c r="K763" s="201"/>
    </row>
    <row r="764" spans="5:11" s="8" customFormat="1" ht="12.75">
      <c r="E764" s="201"/>
      <c r="F764" s="201"/>
      <c r="G764" s="201"/>
      <c r="H764" s="201"/>
      <c r="I764" s="201"/>
      <c r="J764" s="201"/>
      <c r="K764" s="201"/>
    </row>
    <row r="765" spans="5:11" s="8" customFormat="1" ht="12.75">
      <c r="E765" s="201"/>
      <c r="F765" s="201"/>
      <c r="G765" s="201"/>
      <c r="H765" s="201"/>
      <c r="I765" s="201"/>
      <c r="J765" s="201"/>
      <c r="K765" s="201"/>
    </row>
    <row r="766" spans="5:11" s="8" customFormat="1" ht="12.75">
      <c r="E766" s="201"/>
      <c r="F766" s="201"/>
      <c r="G766" s="201"/>
      <c r="H766" s="201"/>
      <c r="I766" s="201"/>
      <c r="J766" s="201"/>
      <c r="K766" s="201"/>
    </row>
    <row r="767" spans="5:11" s="8" customFormat="1" ht="12.75">
      <c r="E767" s="201"/>
      <c r="F767" s="201"/>
      <c r="G767" s="201"/>
      <c r="H767" s="201"/>
      <c r="I767" s="201"/>
      <c r="J767" s="201"/>
      <c r="K767" s="201"/>
    </row>
    <row r="768" spans="5:11" s="8" customFormat="1" ht="12.75">
      <c r="E768" s="201"/>
      <c r="F768" s="201"/>
      <c r="G768" s="201"/>
      <c r="H768" s="201"/>
      <c r="I768" s="201"/>
      <c r="J768" s="201"/>
      <c r="K768" s="201"/>
    </row>
    <row r="769" spans="5:11" s="8" customFormat="1" ht="12.75">
      <c r="E769" s="201"/>
      <c r="F769" s="201"/>
      <c r="G769" s="201"/>
      <c r="H769" s="201"/>
      <c r="I769" s="201"/>
      <c r="J769" s="201"/>
      <c r="K769" s="201"/>
    </row>
    <row r="770" spans="5:11" s="8" customFormat="1" ht="12.75">
      <c r="E770" s="201"/>
      <c r="F770" s="201"/>
      <c r="G770" s="201"/>
      <c r="H770" s="201"/>
      <c r="I770" s="201"/>
      <c r="J770" s="201"/>
      <c r="K770" s="201"/>
    </row>
    <row r="771" spans="5:11" s="8" customFormat="1" ht="12.75">
      <c r="E771" s="201"/>
      <c r="F771" s="201"/>
      <c r="G771" s="201"/>
      <c r="H771" s="201"/>
      <c r="I771" s="201"/>
      <c r="J771" s="201"/>
      <c r="K771" s="201"/>
    </row>
    <row r="772" spans="5:11" s="8" customFormat="1" ht="12.75">
      <c r="E772" s="201"/>
      <c r="F772" s="201"/>
      <c r="G772" s="201"/>
      <c r="H772" s="201"/>
      <c r="I772" s="201"/>
      <c r="J772" s="201"/>
      <c r="K772" s="201"/>
    </row>
    <row r="773" spans="5:11" s="8" customFormat="1" ht="12.75">
      <c r="E773" s="201"/>
      <c r="F773" s="201"/>
      <c r="G773" s="201"/>
      <c r="H773" s="201"/>
      <c r="I773" s="201"/>
      <c r="J773" s="201"/>
      <c r="K773" s="201"/>
    </row>
    <row r="774" spans="5:11" s="8" customFormat="1" ht="12.75">
      <c r="E774" s="201"/>
      <c r="F774" s="201"/>
      <c r="G774" s="201"/>
      <c r="H774" s="201"/>
      <c r="I774" s="201"/>
      <c r="J774" s="201"/>
      <c r="K774" s="201"/>
    </row>
    <row r="775" spans="5:11" s="8" customFormat="1" ht="12.75">
      <c r="E775" s="201"/>
      <c r="F775" s="201"/>
      <c r="G775" s="201"/>
      <c r="H775" s="201"/>
      <c r="I775" s="201"/>
      <c r="J775" s="201"/>
      <c r="K775" s="201"/>
    </row>
    <row r="776" spans="5:11" s="8" customFormat="1" ht="12.75">
      <c r="E776" s="201"/>
      <c r="F776" s="201"/>
      <c r="G776" s="201"/>
      <c r="H776" s="201"/>
      <c r="I776" s="201"/>
      <c r="J776" s="201"/>
      <c r="K776" s="201"/>
    </row>
    <row r="777" spans="5:11" s="8" customFormat="1" ht="12.75">
      <c r="E777" s="201"/>
      <c r="F777" s="201"/>
      <c r="G777" s="201"/>
      <c r="H777" s="201"/>
      <c r="I777" s="201"/>
      <c r="J777" s="201"/>
      <c r="K777" s="201"/>
    </row>
    <row r="778" spans="5:11" s="8" customFormat="1" ht="12.75">
      <c r="E778" s="201"/>
      <c r="F778" s="201"/>
      <c r="G778" s="201"/>
      <c r="H778" s="201"/>
      <c r="I778" s="201"/>
      <c r="J778" s="201"/>
      <c r="K778" s="201"/>
    </row>
    <row r="779" spans="5:11" s="8" customFormat="1" ht="12.75">
      <c r="E779" s="201"/>
      <c r="F779" s="201"/>
      <c r="G779" s="201"/>
      <c r="H779" s="201"/>
      <c r="I779" s="201"/>
      <c r="J779" s="201"/>
      <c r="K779" s="201"/>
    </row>
    <row r="780" spans="5:11" s="8" customFormat="1" ht="12.75">
      <c r="E780" s="201"/>
      <c r="F780" s="201"/>
      <c r="G780" s="201"/>
      <c r="H780" s="201"/>
      <c r="I780" s="201"/>
      <c r="J780" s="201"/>
      <c r="K780" s="201"/>
    </row>
    <row r="781" spans="5:11" s="8" customFormat="1" ht="12.75">
      <c r="E781" s="201"/>
      <c r="F781" s="201"/>
      <c r="G781" s="201"/>
      <c r="H781" s="201"/>
      <c r="I781" s="201"/>
      <c r="J781" s="201"/>
      <c r="K781" s="201"/>
    </row>
    <row r="782" spans="5:11" s="8" customFormat="1" ht="12.75">
      <c r="E782" s="201"/>
      <c r="F782" s="201"/>
      <c r="G782" s="201"/>
      <c r="H782" s="201"/>
      <c r="I782" s="201"/>
      <c r="J782" s="201"/>
      <c r="K782" s="201"/>
    </row>
    <row r="783" spans="5:11" s="8" customFormat="1" ht="12.75">
      <c r="E783" s="201"/>
      <c r="F783" s="201"/>
      <c r="G783" s="201"/>
      <c r="H783" s="201"/>
      <c r="I783" s="201"/>
      <c r="J783" s="201"/>
      <c r="K783" s="201"/>
    </row>
    <row r="784" spans="5:11" s="8" customFormat="1" ht="12.75">
      <c r="E784" s="201"/>
      <c r="F784" s="201"/>
      <c r="G784" s="201"/>
      <c r="H784" s="201"/>
      <c r="I784" s="201"/>
      <c r="J784" s="201"/>
      <c r="K784" s="201"/>
    </row>
    <row r="785" spans="5:11" s="8" customFormat="1" ht="12.75">
      <c r="E785" s="201"/>
      <c r="F785" s="201"/>
      <c r="G785" s="201"/>
      <c r="H785" s="201"/>
      <c r="I785" s="201"/>
      <c r="J785" s="201"/>
      <c r="K785" s="201"/>
    </row>
    <row r="786" spans="5:11" s="8" customFormat="1" ht="12.75">
      <c r="E786" s="201"/>
      <c r="F786" s="201"/>
      <c r="G786" s="201"/>
      <c r="H786" s="201"/>
      <c r="I786" s="201"/>
      <c r="J786" s="201"/>
      <c r="K786" s="201"/>
    </row>
    <row r="787" spans="5:11" s="8" customFormat="1" ht="12.75">
      <c r="E787" s="201"/>
      <c r="F787" s="201"/>
      <c r="G787" s="201"/>
      <c r="H787" s="201"/>
      <c r="I787" s="201"/>
      <c r="J787" s="201"/>
      <c r="K787" s="201"/>
    </row>
    <row r="788" spans="5:11" s="8" customFormat="1" ht="12.75">
      <c r="E788" s="201"/>
      <c r="F788" s="201"/>
      <c r="G788" s="201"/>
      <c r="H788" s="201"/>
      <c r="I788" s="201"/>
      <c r="J788" s="201"/>
      <c r="K788" s="201"/>
    </row>
    <row r="789" spans="5:11" s="8" customFormat="1" ht="12.75">
      <c r="E789" s="201"/>
      <c r="F789" s="201"/>
      <c r="G789" s="201"/>
      <c r="H789" s="201"/>
      <c r="I789" s="201"/>
      <c r="J789" s="201"/>
      <c r="K789" s="201"/>
    </row>
    <row r="790" spans="5:11" s="8" customFormat="1" ht="12.75">
      <c r="E790" s="201"/>
      <c r="F790" s="201"/>
      <c r="G790" s="201"/>
      <c r="H790" s="201"/>
      <c r="I790" s="201"/>
      <c r="J790" s="201"/>
      <c r="K790" s="201"/>
    </row>
    <row r="791" spans="5:11" s="8" customFormat="1" ht="12.75">
      <c r="E791" s="201"/>
      <c r="F791" s="201"/>
      <c r="G791" s="201"/>
      <c r="H791" s="201"/>
      <c r="I791" s="201"/>
      <c r="J791" s="201"/>
      <c r="K791" s="201"/>
    </row>
    <row r="792" spans="5:11" s="8" customFormat="1" ht="12.75">
      <c r="E792" s="201"/>
      <c r="F792" s="201"/>
      <c r="G792" s="201"/>
      <c r="H792" s="201"/>
      <c r="I792" s="201"/>
      <c r="J792" s="201"/>
      <c r="K792" s="201"/>
    </row>
    <row r="793" spans="5:11" s="8" customFormat="1" ht="12.75">
      <c r="E793" s="201"/>
      <c r="F793" s="201"/>
      <c r="G793" s="201"/>
      <c r="H793" s="201"/>
      <c r="I793" s="201"/>
      <c r="J793" s="201"/>
      <c r="K793" s="201"/>
    </row>
    <row r="794" spans="5:11" s="8" customFormat="1" ht="12.75">
      <c r="E794" s="201"/>
      <c r="F794" s="201"/>
      <c r="G794" s="201"/>
      <c r="H794" s="201"/>
      <c r="I794" s="201"/>
      <c r="J794" s="201"/>
      <c r="K794" s="201"/>
    </row>
    <row r="795" spans="5:11" s="8" customFormat="1" ht="12.75">
      <c r="E795" s="201"/>
      <c r="F795" s="201"/>
      <c r="G795" s="201"/>
      <c r="H795" s="201"/>
      <c r="I795" s="201"/>
      <c r="J795" s="201"/>
      <c r="K795" s="201"/>
    </row>
    <row r="796" spans="5:11" s="8" customFormat="1" ht="12.75">
      <c r="E796" s="201"/>
      <c r="F796" s="201"/>
      <c r="G796" s="201"/>
      <c r="H796" s="201"/>
      <c r="I796" s="201"/>
      <c r="J796" s="201"/>
      <c r="K796" s="201"/>
    </row>
    <row r="797" spans="5:11" s="8" customFormat="1" ht="12.75">
      <c r="E797" s="201"/>
      <c r="F797" s="201"/>
      <c r="G797" s="201"/>
      <c r="H797" s="201"/>
      <c r="I797" s="201"/>
      <c r="J797" s="201"/>
      <c r="K797" s="201"/>
    </row>
    <row r="798" spans="5:11" s="8" customFormat="1" ht="12.75">
      <c r="E798" s="201"/>
      <c r="F798" s="201"/>
      <c r="G798" s="201"/>
      <c r="H798" s="201"/>
      <c r="I798" s="201"/>
      <c r="J798" s="201"/>
      <c r="K798" s="201"/>
    </row>
    <row r="799" spans="5:11" s="8" customFormat="1" ht="12.75">
      <c r="E799" s="201"/>
      <c r="F799" s="201"/>
      <c r="G799" s="201"/>
      <c r="H799" s="201"/>
      <c r="I799" s="201"/>
      <c r="J799" s="201"/>
      <c r="K799" s="201"/>
    </row>
    <row r="800" spans="5:11" s="8" customFormat="1" ht="12.75">
      <c r="E800" s="201"/>
      <c r="F800" s="201"/>
      <c r="G800" s="201"/>
      <c r="H800" s="201"/>
      <c r="I800" s="201"/>
      <c r="J800" s="201"/>
      <c r="K800" s="201"/>
    </row>
    <row r="801" spans="5:11" s="8" customFormat="1" ht="12.75">
      <c r="E801" s="201"/>
      <c r="F801" s="201"/>
      <c r="G801" s="201"/>
      <c r="H801" s="201"/>
      <c r="I801" s="201"/>
      <c r="J801" s="201"/>
      <c r="K801" s="201"/>
    </row>
    <row r="802" spans="5:11" s="8" customFormat="1" ht="12.75">
      <c r="E802" s="201"/>
      <c r="F802" s="201"/>
      <c r="G802" s="201"/>
      <c r="H802" s="201"/>
      <c r="I802" s="201"/>
      <c r="J802" s="201"/>
      <c r="K802" s="201"/>
    </row>
    <row r="803" spans="5:11" s="8" customFormat="1" ht="12.75">
      <c r="E803" s="201"/>
      <c r="F803" s="201"/>
      <c r="G803" s="201"/>
      <c r="H803" s="201"/>
      <c r="I803" s="201"/>
      <c r="J803" s="201"/>
      <c r="K803" s="201"/>
    </row>
    <row r="804" spans="5:11" s="8" customFormat="1" ht="12.75">
      <c r="E804" s="201"/>
      <c r="F804" s="201"/>
      <c r="G804" s="201"/>
      <c r="H804" s="201"/>
      <c r="I804" s="201"/>
      <c r="J804" s="201"/>
      <c r="K804" s="201"/>
    </row>
    <row r="805" spans="5:11" s="8" customFormat="1" ht="12.75">
      <c r="E805" s="201"/>
      <c r="F805" s="201"/>
      <c r="G805" s="201"/>
      <c r="H805" s="201"/>
      <c r="I805" s="201"/>
      <c r="J805" s="201"/>
      <c r="K805" s="201"/>
    </row>
    <row r="806" spans="5:11" s="8" customFormat="1" ht="12.75">
      <c r="E806" s="201"/>
      <c r="F806" s="201"/>
      <c r="G806" s="201"/>
      <c r="H806" s="201"/>
      <c r="I806" s="201"/>
      <c r="J806" s="201"/>
      <c r="K806" s="201"/>
    </row>
    <row r="807" spans="5:11" s="8" customFormat="1" ht="12.75">
      <c r="E807" s="201"/>
      <c r="F807" s="201"/>
      <c r="G807" s="201"/>
      <c r="H807" s="201"/>
      <c r="I807" s="201"/>
      <c r="J807" s="201"/>
      <c r="K807" s="201"/>
    </row>
    <row r="808" spans="5:11" s="8" customFormat="1" ht="12.75">
      <c r="E808" s="201"/>
      <c r="F808" s="201"/>
      <c r="G808" s="201"/>
      <c r="H808" s="201"/>
      <c r="I808" s="201"/>
      <c r="J808" s="201"/>
      <c r="K808" s="201"/>
    </row>
    <row r="809" spans="5:11" s="8" customFormat="1" ht="12.75">
      <c r="E809" s="201"/>
      <c r="F809" s="201"/>
      <c r="G809" s="201"/>
      <c r="H809" s="201"/>
      <c r="I809" s="201"/>
      <c r="J809" s="201"/>
      <c r="K809" s="201"/>
    </row>
    <row r="810" spans="5:11" s="8" customFormat="1" ht="12.75">
      <c r="E810" s="201"/>
      <c r="F810" s="201"/>
      <c r="G810" s="201"/>
      <c r="H810" s="201"/>
      <c r="I810" s="201"/>
      <c r="J810" s="201"/>
      <c r="K810" s="201"/>
    </row>
    <row r="811" spans="5:11" s="8" customFormat="1" ht="12.75">
      <c r="E811" s="201"/>
      <c r="F811" s="201"/>
      <c r="G811" s="201"/>
      <c r="H811" s="201"/>
      <c r="I811" s="201"/>
      <c r="J811" s="201"/>
      <c r="K811" s="201"/>
    </row>
    <row r="812" spans="5:11" s="8" customFormat="1" ht="12.75">
      <c r="E812" s="201"/>
      <c r="F812" s="201"/>
      <c r="G812" s="201"/>
      <c r="H812" s="201"/>
      <c r="I812" s="201"/>
      <c r="J812" s="201"/>
      <c r="K812" s="201"/>
    </row>
    <row r="813" spans="5:11" s="8" customFormat="1" ht="12.75">
      <c r="E813" s="201"/>
      <c r="F813" s="201"/>
      <c r="G813" s="201"/>
      <c r="H813" s="201"/>
      <c r="I813" s="201"/>
      <c r="J813" s="201"/>
      <c r="K813" s="201"/>
    </row>
    <row r="814" spans="5:11" s="8" customFormat="1" ht="12.75">
      <c r="E814" s="201"/>
      <c r="F814" s="201"/>
      <c r="G814" s="201"/>
      <c r="H814" s="201"/>
      <c r="I814" s="201"/>
      <c r="J814" s="201"/>
      <c r="K814" s="201"/>
    </row>
    <row r="815" spans="5:11" s="8" customFormat="1" ht="12.75">
      <c r="E815" s="201"/>
      <c r="F815" s="201"/>
      <c r="G815" s="201"/>
      <c r="H815" s="201"/>
      <c r="I815" s="201"/>
      <c r="J815" s="201"/>
      <c r="K815" s="201"/>
    </row>
    <row r="816" spans="5:11" s="8" customFormat="1" ht="12.75">
      <c r="E816" s="201"/>
      <c r="F816" s="201"/>
      <c r="G816" s="201"/>
      <c r="H816" s="201"/>
      <c r="I816" s="201"/>
      <c r="J816" s="201"/>
      <c r="K816" s="201"/>
    </row>
    <row r="817" spans="5:11" s="8" customFormat="1" ht="12.75">
      <c r="E817" s="201"/>
      <c r="F817" s="201"/>
      <c r="G817" s="201"/>
      <c r="H817" s="201"/>
      <c r="I817" s="201"/>
      <c r="J817" s="201"/>
      <c r="K817" s="201"/>
    </row>
    <row r="818" spans="5:11" s="8" customFormat="1" ht="12.75">
      <c r="E818" s="201"/>
      <c r="F818" s="201"/>
      <c r="G818" s="201"/>
      <c r="H818" s="201"/>
      <c r="I818" s="201"/>
      <c r="J818" s="201"/>
      <c r="K818" s="201"/>
    </row>
    <row r="819" spans="5:11" s="8" customFormat="1" ht="12.75">
      <c r="E819" s="201"/>
      <c r="F819" s="201"/>
      <c r="G819" s="201"/>
      <c r="H819" s="201"/>
      <c r="I819" s="201"/>
      <c r="J819" s="201"/>
      <c r="K819" s="201"/>
    </row>
    <row r="820" spans="5:11" s="8" customFormat="1" ht="12.75">
      <c r="E820" s="201"/>
      <c r="F820" s="201"/>
      <c r="G820" s="201"/>
      <c r="H820" s="201"/>
      <c r="I820" s="201"/>
      <c r="J820" s="201"/>
      <c r="K820" s="201"/>
    </row>
    <row r="821" spans="5:11" s="8" customFormat="1" ht="12.75">
      <c r="E821" s="201"/>
      <c r="F821" s="201"/>
      <c r="G821" s="201"/>
      <c r="H821" s="201"/>
      <c r="I821" s="201"/>
      <c r="J821" s="201"/>
      <c r="K821" s="201"/>
    </row>
    <row r="822" spans="5:11" s="8" customFormat="1" ht="12.75">
      <c r="E822" s="201"/>
      <c r="F822" s="201"/>
      <c r="G822" s="201"/>
      <c r="H822" s="201"/>
      <c r="I822" s="201"/>
      <c r="J822" s="201"/>
      <c r="K822" s="201"/>
    </row>
    <row r="823" spans="5:11" s="8" customFormat="1" ht="12.75">
      <c r="E823" s="201"/>
      <c r="F823" s="201"/>
      <c r="G823" s="201"/>
      <c r="H823" s="201"/>
      <c r="I823" s="201"/>
      <c r="J823" s="201"/>
      <c r="K823" s="201"/>
    </row>
    <row r="824" spans="5:11" s="8" customFormat="1" ht="12.75">
      <c r="E824" s="201"/>
      <c r="F824" s="201"/>
      <c r="G824" s="201"/>
      <c r="H824" s="201"/>
      <c r="I824" s="201"/>
      <c r="J824" s="201"/>
      <c r="K824" s="201"/>
    </row>
    <row r="825" spans="5:11" s="8" customFormat="1" ht="12.75">
      <c r="E825" s="201"/>
      <c r="F825" s="201"/>
      <c r="G825" s="201"/>
      <c r="H825" s="201"/>
      <c r="I825" s="201"/>
      <c r="J825" s="201"/>
      <c r="K825" s="201"/>
    </row>
    <row r="826" spans="5:11" s="8" customFormat="1" ht="12.75">
      <c r="E826" s="201"/>
      <c r="F826" s="201"/>
      <c r="G826" s="201"/>
      <c r="H826" s="201"/>
      <c r="I826" s="201"/>
      <c r="J826" s="201"/>
      <c r="K826" s="201"/>
    </row>
    <row r="827" spans="5:11" s="8" customFormat="1" ht="12.75">
      <c r="E827" s="201"/>
      <c r="F827" s="201"/>
      <c r="G827" s="201"/>
      <c r="H827" s="201"/>
      <c r="I827" s="201"/>
      <c r="J827" s="201"/>
      <c r="K827" s="201"/>
    </row>
    <row r="828" spans="5:11" s="8" customFormat="1" ht="12.75">
      <c r="E828" s="201"/>
      <c r="F828" s="201"/>
      <c r="G828" s="201"/>
      <c r="H828" s="201"/>
      <c r="I828" s="201"/>
      <c r="J828" s="201"/>
      <c r="K828" s="201"/>
    </row>
    <row r="829" spans="5:11" s="8" customFormat="1" ht="12.75">
      <c r="E829" s="201"/>
      <c r="F829" s="201"/>
      <c r="G829" s="201"/>
      <c r="H829" s="201"/>
      <c r="I829" s="201"/>
      <c r="J829" s="201"/>
      <c r="K829" s="201"/>
    </row>
    <row r="830" spans="5:11" s="8" customFormat="1" ht="12.75">
      <c r="E830" s="201"/>
      <c r="F830" s="201"/>
      <c r="G830" s="201"/>
      <c r="H830" s="201"/>
      <c r="I830" s="201"/>
      <c r="J830" s="201"/>
      <c r="K830" s="201"/>
    </row>
    <row r="831" spans="5:11" s="8" customFormat="1" ht="12.75">
      <c r="E831" s="201"/>
      <c r="F831" s="201"/>
      <c r="G831" s="201"/>
      <c r="H831" s="201"/>
      <c r="I831" s="201"/>
      <c r="J831" s="201"/>
      <c r="K831" s="201"/>
    </row>
    <row r="832" spans="5:11" s="8" customFormat="1" ht="12.75">
      <c r="E832" s="201"/>
      <c r="F832" s="201"/>
      <c r="G832" s="201"/>
      <c r="H832" s="201"/>
      <c r="I832" s="201"/>
      <c r="J832" s="201"/>
      <c r="K832" s="201"/>
    </row>
    <row r="833" spans="5:11" s="8" customFormat="1" ht="12.75">
      <c r="E833" s="201"/>
      <c r="F833" s="201"/>
      <c r="G833" s="201"/>
      <c r="H833" s="201"/>
      <c r="I833" s="201"/>
      <c r="J833" s="201"/>
      <c r="K833" s="201"/>
    </row>
    <row r="834" spans="5:11" s="8" customFormat="1" ht="12.75">
      <c r="E834" s="201"/>
      <c r="F834" s="201"/>
      <c r="G834" s="201"/>
      <c r="H834" s="201"/>
      <c r="I834" s="201"/>
      <c r="J834" s="201"/>
      <c r="K834" s="201"/>
    </row>
    <row r="835" spans="5:11" s="8" customFormat="1" ht="12.75">
      <c r="E835" s="201"/>
      <c r="F835" s="201"/>
      <c r="G835" s="201"/>
      <c r="H835" s="201"/>
      <c r="I835" s="201"/>
      <c r="J835" s="201"/>
      <c r="K835" s="201"/>
    </row>
    <row r="836" spans="5:11" s="8" customFormat="1" ht="12.75">
      <c r="E836" s="201"/>
      <c r="F836" s="201"/>
      <c r="G836" s="201"/>
      <c r="H836" s="201"/>
      <c r="I836" s="201"/>
      <c r="J836" s="201"/>
      <c r="K836" s="201"/>
    </row>
    <row r="837" spans="5:11" s="8" customFormat="1" ht="12.75">
      <c r="E837" s="201"/>
      <c r="F837" s="201"/>
      <c r="G837" s="201"/>
      <c r="H837" s="201"/>
      <c r="I837" s="201"/>
      <c r="J837" s="201"/>
      <c r="K837" s="201"/>
    </row>
    <row r="838" spans="5:11" s="8" customFormat="1" ht="12.75">
      <c r="E838" s="201"/>
      <c r="F838" s="201"/>
      <c r="G838" s="201"/>
      <c r="H838" s="201"/>
      <c r="I838" s="201"/>
      <c r="J838" s="201"/>
      <c r="K838" s="201"/>
    </row>
    <row r="839" spans="5:11" s="8" customFormat="1" ht="12.75">
      <c r="E839" s="201"/>
      <c r="F839" s="201"/>
      <c r="G839" s="201"/>
      <c r="H839" s="201"/>
      <c r="I839" s="201"/>
      <c r="J839" s="201"/>
      <c r="K839" s="201"/>
    </row>
    <row r="840" spans="5:11" s="8" customFormat="1" ht="12.75">
      <c r="E840" s="201"/>
      <c r="F840" s="201"/>
      <c r="G840" s="201"/>
      <c r="H840" s="201"/>
      <c r="I840" s="201"/>
      <c r="J840" s="201"/>
      <c r="K840" s="201"/>
    </row>
    <row r="841" spans="5:11" s="8" customFormat="1" ht="12.75">
      <c r="E841" s="201"/>
      <c r="F841" s="201"/>
      <c r="G841" s="201"/>
      <c r="H841" s="201"/>
      <c r="I841" s="201"/>
      <c r="J841" s="201"/>
      <c r="K841" s="201"/>
    </row>
    <row r="842" spans="5:11" s="8" customFormat="1" ht="12.75">
      <c r="E842" s="201"/>
      <c r="F842" s="201"/>
      <c r="G842" s="201"/>
      <c r="H842" s="201"/>
      <c r="I842" s="201"/>
      <c r="J842" s="201"/>
      <c r="K842" s="201"/>
    </row>
    <row r="843" spans="5:11" s="8" customFormat="1" ht="12.75">
      <c r="E843" s="201"/>
      <c r="F843" s="201"/>
      <c r="G843" s="201"/>
      <c r="H843" s="201"/>
      <c r="I843" s="201"/>
      <c r="J843" s="201"/>
      <c r="K843" s="201"/>
    </row>
    <row r="844" spans="5:11" s="8" customFormat="1" ht="12.75">
      <c r="E844" s="201"/>
      <c r="F844" s="201"/>
      <c r="G844" s="201"/>
      <c r="H844" s="201"/>
      <c r="I844" s="201"/>
      <c r="J844" s="201"/>
      <c r="K844" s="201"/>
    </row>
    <row r="845" spans="5:11" s="8" customFormat="1" ht="12.75">
      <c r="E845" s="201"/>
      <c r="F845" s="201"/>
      <c r="G845" s="201"/>
      <c r="H845" s="201"/>
      <c r="I845" s="201"/>
      <c r="J845" s="201"/>
      <c r="K845" s="201"/>
    </row>
    <row r="846" spans="5:11" s="8" customFormat="1" ht="12.75">
      <c r="E846" s="201"/>
      <c r="F846" s="201"/>
      <c r="G846" s="201"/>
      <c r="H846" s="201"/>
      <c r="I846" s="201"/>
      <c r="J846" s="201"/>
      <c r="K846" s="201"/>
    </row>
    <row r="847" spans="5:11" s="8" customFormat="1" ht="12.75">
      <c r="E847" s="201"/>
      <c r="F847" s="201"/>
      <c r="G847" s="201"/>
      <c r="H847" s="201"/>
      <c r="I847" s="201"/>
      <c r="J847" s="201"/>
      <c r="K847" s="201"/>
    </row>
    <row r="848" spans="5:11" s="8" customFormat="1" ht="12.75">
      <c r="E848" s="201"/>
      <c r="F848" s="201"/>
      <c r="G848" s="201"/>
      <c r="H848" s="201"/>
      <c r="I848" s="201"/>
      <c r="J848" s="201"/>
      <c r="K848" s="201"/>
    </row>
    <row r="849" spans="5:11" s="8" customFormat="1" ht="12.75">
      <c r="E849" s="201"/>
      <c r="F849" s="201"/>
      <c r="G849" s="201"/>
      <c r="H849" s="201"/>
      <c r="I849" s="201"/>
      <c r="J849" s="201"/>
      <c r="K849" s="201"/>
    </row>
    <row r="850" spans="5:11" s="8" customFormat="1" ht="12.75">
      <c r="E850" s="201"/>
      <c r="F850" s="201"/>
      <c r="G850" s="201"/>
      <c r="H850" s="201"/>
      <c r="I850" s="201"/>
      <c r="J850" s="201"/>
      <c r="K850" s="201"/>
    </row>
    <row r="851" spans="5:11" s="8" customFormat="1" ht="12.75">
      <c r="E851" s="201"/>
      <c r="F851" s="201"/>
      <c r="G851" s="201"/>
      <c r="H851" s="201"/>
      <c r="I851" s="201"/>
      <c r="J851" s="201"/>
      <c r="K851" s="201"/>
    </row>
    <row r="852" spans="5:11" s="8" customFormat="1" ht="12.75">
      <c r="E852" s="201"/>
      <c r="F852" s="201"/>
      <c r="G852" s="201"/>
      <c r="H852" s="201"/>
      <c r="I852" s="201"/>
      <c r="J852" s="201"/>
      <c r="K852" s="201"/>
    </row>
    <row r="853" spans="5:11" s="8" customFormat="1" ht="12.75">
      <c r="E853" s="201"/>
      <c r="F853" s="201"/>
      <c r="G853" s="201"/>
      <c r="H853" s="201"/>
      <c r="I853" s="201"/>
      <c r="J853" s="201"/>
      <c r="K853" s="201"/>
    </row>
    <row r="854" spans="5:11" s="8" customFormat="1" ht="12.75">
      <c r="E854" s="201"/>
      <c r="F854" s="201"/>
      <c r="G854" s="201"/>
      <c r="H854" s="201"/>
      <c r="I854" s="201"/>
      <c r="J854" s="201"/>
      <c r="K854" s="201"/>
    </row>
    <row r="855" spans="5:11" s="8" customFormat="1" ht="12.75">
      <c r="E855" s="201"/>
      <c r="F855" s="201"/>
      <c r="G855" s="201"/>
      <c r="H855" s="201"/>
      <c r="I855" s="201"/>
      <c r="J855" s="201"/>
      <c r="K855" s="201"/>
    </row>
    <row r="856" spans="5:11" s="8" customFormat="1" ht="12.75">
      <c r="E856" s="201"/>
      <c r="F856" s="201"/>
      <c r="G856" s="201"/>
      <c r="H856" s="201"/>
      <c r="I856" s="201"/>
      <c r="J856" s="201"/>
      <c r="K856" s="201"/>
    </row>
    <row r="857" spans="5:11" s="8" customFormat="1" ht="12.75">
      <c r="E857" s="201"/>
      <c r="F857" s="201"/>
      <c r="G857" s="201"/>
      <c r="H857" s="201"/>
      <c r="I857" s="201"/>
      <c r="J857" s="201"/>
      <c r="K857" s="201"/>
    </row>
    <row r="858" spans="5:11" s="8" customFormat="1" ht="12.75">
      <c r="E858" s="201"/>
      <c r="F858" s="201"/>
      <c r="G858" s="201"/>
      <c r="H858" s="201"/>
      <c r="I858" s="201"/>
      <c r="J858" s="201"/>
      <c r="K858" s="201"/>
    </row>
    <row r="859" spans="5:11" s="8" customFormat="1" ht="12.75">
      <c r="E859" s="201"/>
      <c r="F859" s="201"/>
      <c r="G859" s="201"/>
      <c r="H859" s="201"/>
      <c r="I859" s="201"/>
      <c r="J859" s="201"/>
      <c r="K859" s="201"/>
    </row>
    <row r="860" spans="5:11" s="8" customFormat="1" ht="12.75">
      <c r="E860" s="201"/>
      <c r="F860" s="201"/>
      <c r="G860" s="201"/>
      <c r="H860" s="201"/>
      <c r="I860" s="201"/>
      <c r="J860" s="201"/>
      <c r="K860" s="201"/>
    </row>
    <row r="861" spans="5:11" s="8" customFormat="1" ht="12.75">
      <c r="E861" s="201"/>
      <c r="F861" s="201"/>
      <c r="G861" s="201"/>
      <c r="H861" s="201"/>
      <c r="I861" s="201"/>
      <c r="J861" s="201"/>
      <c r="K861" s="201"/>
    </row>
    <row r="862" spans="5:11" s="8" customFormat="1" ht="12.75">
      <c r="E862" s="201"/>
      <c r="F862" s="201"/>
      <c r="G862" s="201"/>
      <c r="H862" s="201"/>
      <c r="I862" s="201"/>
      <c r="J862" s="201"/>
      <c r="K862" s="201"/>
    </row>
    <row r="863" spans="5:11" s="8" customFormat="1" ht="12.75">
      <c r="E863" s="201"/>
      <c r="F863" s="201"/>
      <c r="G863" s="201"/>
      <c r="H863" s="201"/>
      <c r="I863" s="201"/>
      <c r="J863" s="201"/>
      <c r="K863" s="201"/>
    </row>
    <row r="864" spans="5:11" s="8" customFormat="1" ht="12.75">
      <c r="E864" s="201"/>
      <c r="F864" s="201"/>
      <c r="G864" s="201"/>
      <c r="H864" s="201"/>
      <c r="I864" s="201"/>
      <c r="J864" s="201"/>
      <c r="K864" s="201"/>
    </row>
    <row r="865" spans="5:11" s="8" customFormat="1" ht="12.75">
      <c r="E865" s="201"/>
      <c r="F865" s="201"/>
      <c r="G865" s="201"/>
      <c r="H865" s="201"/>
      <c r="I865" s="201"/>
      <c r="J865" s="201"/>
      <c r="K865" s="201"/>
    </row>
    <row r="866" spans="5:11" s="8" customFormat="1" ht="12.75">
      <c r="E866" s="201"/>
      <c r="F866" s="201"/>
      <c r="G866" s="201"/>
      <c r="H866" s="201"/>
      <c r="I866" s="201"/>
      <c r="J866" s="201"/>
      <c r="K866" s="201"/>
    </row>
    <row r="867" spans="5:11" s="8" customFormat="1" ht="12.75">
      <c r="E867" s="201"/>
      <c r="F867" s="201"/>
      <c r="G867" s="201"/>
      <c r="H867" s="201"/>
      <c r="I867" s="201"/>
      <c r="J867" s="201"/>
      <c r="K867" s="201"/>
    </row>
    <row r="868" spans="5:11" s="8" customFormat="1" ht="12.75">
      <c r="E868" s="201"/>
      <c r="F868" s="201"/>
      <c r="G868" s="201"/>
      <c r="H868" s="201"/>
      <c r="I868" s="201"/>
      <c r="J868" s="201"/>
      <c r="K868" s="201"/>
    </row>
    <row r="869" spans="5:11" s="8" customFormat="1" ht="12.75">
      <c r="E869" s="201"/>
      <c r="F869" s="201"/>
      <c r="G869" s="201"/>
      <c r="H869" s="201"/>
      <c r="I869" s="201"/>
      <c r="J869" s="201"/>
      <c r="K869" s="201"/>
    </row>
    <row r="870" spans="5:11" s="8" customFormat="1" ht="12.75">
      <c r="E870" s="201"/>
      <c r="F870" s="201"/>
      <c r="G870" s="201"/>
      <c r="H870" s="201"/>
      <c r="I870" s="201"/>
      <c r="J870" s="201"/>
      <c r="K870" s="201"/>
    </row>
    <row r="871" spans="5:11" s="8" customFormat="1" ht="12.75">
      <c r="E871" s="201"/>
      <c r="F871" s="201"/>
      <c r="G871" s="201"/>
      <c r="H871" s="201"/>
      <c r="I871" s="201"/>
      <c r="J871" s="201"/>
      <c r="K871" s="201"/>
    </row>
    <row r="872" spans="5:11" s="8" customFormat="1" ht="12.75">
      <c r="E872" s="201"/>
      <c r="F872" s="201"/>
      <c r="G872" s="201"/>
      <c r="H872" s="201"/>
      <c r="I872" s="201"/>
      <c r="J872" s="201"/>
      <c r="K872" s="201"/>
    </row>
    <row r="873" spans="5:11" s="8" customFormat="1" ht="12.75">
      <c r="E873" s="201"/>
      <c r="F873" s="201"/>
      <c r="G873" s="201"/>
      <c r="H873" s="201"/>
      <c r="I873" s="201"/>
      <c r="J873" s="201"/>
      <c r="K873" s="201"/>
    </row>
    <row r="874" spans="5:11" s="8" customFormat="1" ht="12.75">
      <c r="E874" s="201"/>
      <c r="F874" s="201"/>
      <c r="G874" s="201"/>
      <c r="H874" s="201"/>
      <c r="I874" s="201"/>
      <c r="J874" s="201"/>
      <c r="K874" s="201"/>
    </row>
    <row r="875" spans="5:11" s="8" customFormat="1" ht="12.75">
      <c r="E875" s="201"/>
      <c r="F875" s="201"/>
      <c r="G875" s="201"/>
      <c r="H875" s="201"/>
      <c r="I875" s="201"/>
      <c r="J875" s="201"/>
      <c r="K875" s="201"/>
    </row>
    <row r="876" spans="5:11" s="8" customFormat="1" ht="12.75">
      <c r="E876" s="201"/>
      <c r="F876" s="201"/>
      <c r="G876" s="201"/>
      <c r="H876" s="201"/>
      <c r="I876" s="201"/>
      <c r="J876" s="201"/>
      <c r="K876" s="201"/>
    </row>
    <row r="877" spans="5:11" s="8" customFormat="1" ht="12.75">
      <c r="E877" s="201"/>
      <c r="F877" s="201"/>
      <c r="G877" s="201"/>
      <c r="H877" s="201"/>
      <c r="I877" s="201"/>
      <c r="J877" s="201"/>
      <c r="K877" s="201"/>
    </row>
    <row r="878" spans="5:11" s="8" customFormat="1" ht="12.75">
      <c r="E878" s="201"/>
      <c r="F878" s="201"/>
      <c r="G878" s="201"/>
      <c r="H878" s="201"/>
      <c r="I878" s="201"/>
      <c r="J878" s="201"/>
      <c r="K878" s="201"/>
    </row>
    <row r="879" spans="5:11" s="8" customFormat="1" ht="12.75">
      <c r="E879" s="201"/>
      <c r="F879" s="201"/>
      <c r="G879" s="201"/>
      <c r="H879" s="201"/>
      <c r="I879" s="201"/>
      <c r="J879" s="201"/>
      <c r="K879" s="201"/>
    </row>
    <row r="880" spans="5:11" s="8" customFormat="1" ht="12.75">
      <c r="E880" s="201"/>
      <c r="F880" s="201"/>
      <c r="G880" s="201"/>
      <c r="H880" s="201"/>
      <c r="I880" s="201"/>
      <c r="J880" s="201"/>
      <c r="K880" s="201"/>
    </row>
    <row r="881" spans="5:11" s="8" customFormat="1" ht="12.75">
      <c r="E881" s="201"/>
      <c r="F881" s="201"/>
      <c r="G881" s="201"/>
      <c r="H881" s="201"/>
      <c r="I881" s="201"/>
      <c r="J881" s="201"/>
      <c r="K881" s="201"/>
    </row>
    <row r="882" spans="5:11" s="8" customFormat="1" ht="12.75">
      <c r="E882" s="201"/>
      <c r="F882" s="201"/>
      <c r="G882" s="201"/>
      <c r="H882" s="201"/>
      <c r="I882" s="201"/>
      <c r="J882" s="201"/>
      <c r="K882" s="201"/>
    </row>
    <row r="883" spans="5:11" s="8" customFormat="1" ht="12.75">
      <c r="E883" s="201"/>
      <c r="F883" s="201"/>
      <c r="G883" s="201"/>
      <c r="H883" s="201"/>
      <c r="I883" s="201"/>
      <c r="J883" s="201"/>
      <c r="K883" s="201"/>
    </row>
    <row r="884" spans="5:11" s="8" customFormat="1" ht="12.75">
      <c r="E884" s="201"/>
      <c r="F884" s="201"/>
      <c r="G884" s="201"/>
      <c r="H884" s="201"/>
      <c r="I884" s="201"/>
      <c r="J884" s="201"/>
      <c r="K884" s="201"/>
    </row>
    <row r="885" spans="5:11" s="8" customFormat="1" ht="12.75">
      <c r="E885" s="201"/>
      <c r="F885" s="201"/>
      <c r="G885" s="201"/>
      <c r="H885" s="201"/>
      <c r="I885" s="201"/>
      <c r="J885" s="201"/>
      <c r="K885" s="201"/>
    </row>
    <row r="886" spans="5:11" s="8" customFormat="1" ht="12.75">
      <c r="E886" s="201"/>
      <c r="F886" s="201"/>
      <c r="G886" s="201"/>
      <c r="H886" s="201"/>
      <c r="I886" s="201"/>
      <c r="J886" s="201"/>
      <c r="K886" s="201"/>
    </row>
    <row r="887" spans="5:11" s="8" customFormat="1" ht="12.75">
      <c r="E887" s="201"/>
      <c r="F887" s="201"/>
      <c r="G887" s="201"/>
      <c r="H887" s="201"/>
      <c r="I887" s="201"/>
      <c r="J887" s="201"/>
      <c r="K887" s="201"/>
    </row>
    <row r="888" spans="5:11" s="8" customFormat="1" ht="12.75">
      <c r="E888" s="201"/>
      <c r="F888" s="201"/>
      <c r="G888" s="201"/>
      <c r="H888" s="201"/>
      <c r="I888" s="201"/>
      <c r="J888" s="201"/>
      <c r="K888" s="201"/>
    </row>
    <row r="889" spans="5:11" s="8" customFormat="1" ht="12.75">
      <c r="E889" s="201"/>
      <c r="F889" s="201"/>
      <c r="G889" s="201"/>
      <c r="H889" s="201"/>
      <c r="I889" s="201"/>
      <c r="J889" s="201"/>
      <c r="K889" s="201"/>
    </row>
    <row r="890" spans="5:11" s="8" customFormat="1" ht="12.75">
      <c r="E890" s="201"/>
      <c r="F890" s="201"/>
      <c r="G890" s="201"/>
      <c r="H890" s="201"/>
      <c r="I890" s="201"/>
      <c r="J890" s="201"/>
      <c r="K890" s="201"/>
    </row>
    <row r="891" spans="5:11" s="8" customFormat="1" ht="12.75">
      <c r="E891" s="201"/>
      <c r="F891" s="201"/>
      <c r="G891" s="201"/>
      <c r="H891" s="201"/>
      <c r="I891" s="201"/>
      <c r="J891" s="201"/>
      <c r="K891" s="201"/>
    </row>
    <row r="892" spans="5:11" s="8" customFormat="1" ht="12.75">
      <c r="E892" s="201"/>
      <c r="F892" s="201"/>
      <c r="G892" s="201"/>
      <c r="H892" s="201"/>
      <c r="I892" s="201"/>
      <c r="J892" s="201"/>
      <c r="K892" s="201"/>
    </row>
    <row r="893" spans="5:11" s="8" customFormat="1" ht="12.75">
      <c r="E893" s="201"/>
      <c r="F893" s="201"/>
      <c r="G893" s="201"/>
      <c r="H893" s="201"/>
      <c r="I893" s="201"/>
      <c r="J893" s="201"/>
      <c r="K893" s="201"/>
    </row>
    <row r="894" spans="5:11" s="8" customFormat="1" ht="12.75">
      <c r="E894" s="201"/>
      <c r="F894" s="201"/>
      <c r="G894" s="201"/>
      <c r="H894" s="201"/>
      <c r="I894" s="201"/>
      <c r="J894" s="201"/>
      <c r="K894" s="201"/>
    </row>
    <row r="895" spans="5:11" s="8" customFormat="1" ht="12.75">
      <c r="E895" s="201"/>
      <c r="F895" s="201"/>
      <c r="G895" s="201"/>
      <c r="H895" s="201"/>
      <c r="I895" s="201"/>
      <c r="J895" s="201"/>
      <c r="K895" s="201"/>
    </row>
    <row r="896" spans="5:11" s="8" customFormat="1" ht="12.75">
      <c r="E896" s="201"/>
      <c r="F896" s="201"/>
      <c r="G896" s="201"/>
      <c r="H896" s="201"/>
      <c r="I896" s="201"/>
      <c r="J896" s="201"/>
      <c r="K896" s="201"/>
    </row>
    <row r="897" spans="5:11" s="8" customFormat="1" ht="12.75">
      <c r="E897" s="201"/>
      <c r="F897" s="201"/>
      <c r="G897" s="201"/>
      <c r="H897" s="201"/>
      <c r="I897" s="201"/>
      <c r="J897" s="201"/>
      <c r="K897" s="201"/>
    </row>
    <row r="898" spans="5:11" s="8" customFormat="1" ht="12.75">
      <c r="E898" s="201"/>
      <c r="F898" s="201"/>
      <c r="G898" s="201"/>
      <c r="H898" s="201"/>
      <c r="I898" s="201"/>
      <c r="J898" s="201"/>
      <c r="K898" s="201"/>
    </row>
    <row r="899" spans="5:11" s="8" customFormat="1" ht="12.75">
      <c r="E899" s="201"/>
      <c r="F899" s="201"/>
      <c r="G899" s="201"/>
      <c r="H899" s="201"/>
      <c r="I899" s="201"/>
      <c r="J899" s="201"/>
      <c r="K899" s="201"/>
    </row>
    <row r="900" spans="5:11" s="8" customFormat="1" ht="12.75">
      <c r="E900" s="201"/>
      <c r="F900" s="201"/>
      <c r="G900" s="201"/>
      <c r="H900" s="201"/>
      <c r="I900" s="201"/>
      <c r="J900" s="201"/>
      <c r="K900" s="201"/>
    </row>
    <row r="901" spans="5:11" s="8" customFormat="1" ht="12.75">
      <c r="E901" s="201"/>
      <c r="F901" s="201"/>
      <c r="G901" s="201"/>
      <c r="H901" s="201"/>
      <c r="I901" s="201"/>
      <c r="J901" s="201"/>
      <c r="K901" s="201"/>
    </row>
    <row r="902" spans="5:11" s="8" customFormat="1" ht="12.75">
      <c r="E902" s="201"/>
      <c r="F902" s="201"/>
      <c r="G902" s="201"/>
      <c r="H902" s="201"/>
      <c r="I902" s="201"/>
      <c r="J902" s="201"/>
      <c r="K902" s="201"/>
    </row>
    <row r="903" spans="5:11" s="8" customFormat="1" ht="12.75">
      <c r="E903" s="201"/>
      <c r="F903" s="201"/>
      <c r="G903" s="201"/>
      <c r="H903" s="201"/>
      <c r="I903" s="201"/>
      <c r="J903" s="201"/>
      <c r="K903" s="201"/>
    </row>
    <row r="904" spans="5:11" s="8" customFormat="1" ht="12.75">
      <c r="E904" s="201"/>
      <c r="F904" s="201"/>
      <c r="G904" s="201"/>
      <c r="H904" s="201"/>
      <c r="I904" s="201"/>
      <c r="J904" s="201"/>
      <c r="K904" s="201"/>
    </row>
    <row r="905" spans="5:11" s="8" customFormat="1" ht="12.75">
      <c r="E905" s="201"/>
      <c r="F905" s="201"/>
      <c r="G905" s="201"/>
      <c r="H905" s="201"/>
      <c r="I905" s="201"/>
      <c r="J905" s="201"/>
      <c r="K905" s="201"/>
    </row>
    <row r="906" spans="5:11" s="8" customFormat="1" ht="12.75">
      <c r="E906" s="201"/>
      <c r="F906" s="201"/>
      <c r="G906" s="201"/>
      <c r="H906" s="201"/>
      <c r="I906" s="201"/>
      <c r="J906" s="201"/>
      <c r="K906" s="201"/>
    </row>
    <row r="907" spans="5:11" s="8" customFormat="1" ht="12.75">
      <c r="E907" s="201"/>
      <c r="F907" s="201"/>
      <c r="G907" s="201"/>
      <c r="H907" s="201"/>
      <c r="I907" s="201"/>
      <c r="J907" s="201"/>
      <c r="K907" s="201"/>
    </row>
    <row r="908" spans="5:11" s="8" customFormat="1" ht="12.75">
      <c r="E908" s="201"/>
      <c r="F908" s="201"/>
      <c r="G908" s="201"/>
      <c r="H908" s="201"/>
      <c r="I908" s="201"/>
      <c r="J908" s="201"/>
      <c r="K908" s="201"/>
    </row>
    <row r="909" spans="5:11" s="8" customFormat="1" ht="12.75">
      <c r="E909" s="201"/>
      <c r="F909" s="201"/>
      <c r="G909" s="201"/>
      <c r="H909" s="201"/>
      <c r="I909" s="201"/>
      <c r="J909" s="201"/>
      <c r="K909" s="201"/>
    </row>
    <row r="910" spans="5:11" s="8" customFormat="1" ht="12.75">
      <c r="E910" s="201"/>
      <c r="F910" s="201"/>
      <c r="G910" s="201"/>
      <c r="H910" s="201"/>
      <c r="I910" s="201"/>
      <c r="J910" s="201"/>
      <c r="K910" s="201"/>
    </row>
    <row r="911" spans="5:11" s="8" customFormat="1" ht="12.75">
      <c r="E911" s="201"/>
      <c r="F911" s="201"/>
      <c r="G911" s="201"/>
      <c r="H911" s="201"/>
      <c r="I911" s="201"/>
      <c r="J911" s="201"/>
      <c r="K911" s="201"/>
    </row>
    <row r="912" spans="5:11" s="8" customFormat="1" ht="12.75">
      <c r="E912" s="201"/>
      <c r="F912" s="201"/>
      <c r="G912" s="201"/>
      <c r="H912" s="201"/>
      <c r="I912" s="201"/>
      <c r="J912" s="201"/>
      <c r="K912" s="201"/>
    </row>
    <row r="913" spans="5:11" s="8" customFormat="1" ht="12.75">
      <c r="E913" s="201"/>
      <c r="F913" s="201"/>
      <c r="G913" s="201"/>
      <c r="H913" s="201"/>
      <c r="I913" s="201"/>
      <c r="J913" s="201"/>
      <c r="K913" s="201"/>
    </row>
    <row r="914" spans="5:11" s="8" customFormat="1" ht="12.75">
      <c r="E914" s="201"/>
      <c r="F914" s="201"/>
      <c r="G914" s="201"/>
      <c r="H914" s="201"/>
      <c r="I914" s="201"/>
      <c r="J914" s="201"/>
      <c r="K914" s="201"/>
    </row>
    <row r="915" spans="5:11" s="8" customFormat="1" ht="12.75">
      <c r="E915" s="201"/>
      <c r="F915" s="201"/>
      <c r="G915" s="201"/>
      <c r="H915" s="201"/>
      <c r="I915" s="201"/>
      <c r="J915" s="201"/>
      <c r="K915" s="201"/>
    </row>
    <row r="916" spans="5:11" s="8" customFormat="1" ht="12.75">
      <c r="E916" s="201"/>
      <c r="F916" s="201"/>
      <c r="G916" s="201"/>
      <c r="H916" s="201"/>
      <c r="I916" s="201"/>
      <c r="J916" s="201"/>
      <c r="K916" s="201"/>
    </row>
    <row r="917" spans="5:11" s="8" customFormat="1" ht="12.75">
      <c r="E917" s="201"/>
      <c r="F917" s="201"/>
      <c r="G917" s="201"/>
      <c r="H917" s="201"/>
      <c r="I917" s="201"/>
      <c r="J917" s="201"/>
      <c r="K917" s="201"/>
    </row>
    <row r="918" spans="5:11" s="8" customFormat="1" ht="12.75">
      <c r="E918" s="201"/>
      <c r="F918" s="201"/>
      <c r="G918" s="201"/>
      <c r="H918" s="201"/>
      <c r="I918" s="201"/>
      <c r="J918" s="201"/>
      <c r="K918" s="201"/>
    </row>
    <row r="919" spans="5:11" s="8" customFormat="1" ht="12.75">
      <c r="E919" s="201"/>
      <c r="F919" s="201"/>
      <c r="G919" s="201"/>
      <c r="H919" s="201"/>
      <c r="I919" s="201"/>
      <c r="J919" s="201"/>
      <c r="K919" s="201"/>
    </row>
    <row r="920" spans="5:11" s="8" customFormat="1" ht="12.75">
      <c r="E920" s="201"/>
      <c r="F920" s="201"/>
      <c r="G920" s="201"/>
      <c r="H920" s="201"/>
      <c r="I920" s="201"/>
      <c r="J920" s="201"/>
      <c r="K920" s="201"/>
    </row>
    <row r="921" spans="5:11" s="8" customFormat="1" ht="12.75">
      <c r="E921" s="201"/>
      <c r="F921" s="201"/>
      <c r="G921" s="201"/>
      <c r="H921" s="201"/>
      <c r="I921" s="201"/>
      <c r="J921" s="201"/>
      <c r="K921" s="201"/>
    </row>
    <row r="922" spans="5:11" s="8" customFormat="1" ht="12.75">
      <c r="E922" s="201"/>
      <c r="F922" s="201"/>
      <c r="G922" s="201"/>
      <c r="H922" s="201"/>
      <c r="I922" s="201"/>
      <c r="J922" s="201"/>
      <c r="K922" s="201"/>
    </row>
    <row r="923" spans="5:11" s="8" customFormat="1" ht="12.75">
      <c r="E923" s="201"/>
      <c r="F923" s="201"/>
      <c r="G923" s="201"/>
      <c r="H923" s="201"/>
      <c r="I923" s="201"/>
      <c r="J923" s="201"/>
      <c r="K923" s="201"/>
    </row>
    <row r="924" spans="5:11" s="8" customFormat="1" ht="12.75">
      <c r="E924" s="201"/>
      <c r="F924" s="201"/>
      <c r="G924" s="201"/>
      <c r="H924" s="201"/>
      <c r="I924" s="201"/>
      <c r="J924" s="201"/>
      <c r="K924" s="201"/>
    </row>
    <row r="925" spans="5:11" s="8" customFormat="1" ht="12.75">
      <c r="E925" s="201"/>
      <c r="F925" s="201"/>
      <c r="G925" s="201"/>
      <c r="H925" s="201"/>
      <c r="I925" s="201"/>
      <c r="J925" s="201"/>
      <c r="K925" s="201"/>
    </row>
    <row r="926" spans="5:11" s="8" customFormat="1" ht="12.75">
      <c r="E926" s="201"/>
      <c r="F926" s="201"/>
      <c r="G926" s="201"/>
      <c r="H926" s="201"/>
      <c r="I926" s="201"/>
      <c r="J926" s="201"/>
      <c r="K926" s="201"/>
    </row>
    <row r="927" spans="5:11" s="8" customFormat="1" ht="12.75">
      <c r="E927" s="201"/>
      <c r="F927" s="201"/>
      <c r="G927" s="201"/>
      <c r="H927" s="201"/>
      <c r="I927" s="201"/>
      <c r="J927" s="201"/>
      <c r="K927" s="201"/>
    </row>
    <row r="928" spans="5:11" s="8" customFormat="1" ht="12.75">
      <c r="E928" s="201"/>
      <c r="F928" s="201"/>
      <c r="G928" s="201"/>
      <c r="H928" s="201"/>
      <c r="I928" s="201"/>
      <c r="J928" s="201"/>
      <c r="K928" s="201"/>
    </row>
    <row r="929" spans="5:11" s="8" customFormat="1" ht="12.75">
      <c r="E929" s="201"/>
      <c r="F929" s="201"/>
      <c r="G929" s="201"/>
      <c r="H929" s="201"/>
      <c r="I929" s="201"/>
      <c r="J929" s="201"/>
      <c r="K929" s="201"/>
    </row>
    <row r="930" spans="5:11" s="8" customFormat="1" ht="12.75">
      <c r="E930" s="201"/>
      <c r="F930" s="201"/>
      <c r="G930" s="201"/>
      <c r="H930" s="201"/>
      <c r="I930" s="201"/>
      <c r="J930" s="201"/>
      <c r="K930" s="201"/>
    </row>
    <row r="931" spans="5:11" s="8" customFormat="1" ht="12.75">
      <c r="E931" s="201"/>
      <c r="F931" s="201"/>
      <c r="G931" s="201"/>
      <c r="H931" s="201"/>
      <c r="I931" s="201"/>
      <c r="J931" s="201"/>
      <c r="K931" s="201"/>
    </row>
    <row r="932" spans="5:11" s="8" customFormat="1" ht="12.75">
      <c r="E932" s="201"/>
      <c r="F932" s="201"/>
      <c r="G932" s="201"/>
      <c r="H932" s="201"/>
      <c r="I932" s="201"/>
      <c r="J932" s="201"/>
      <c r="K932" s="201"/>
    </row>
    <row r="933" spans="5:11" s="8" customFormat="1" ht="12.75">
      <c r="E933" s="201"/>
      <c r="F933" s="201"/>
      <c r="G933" s="201"/>
      <c r="H933" s="201"/>
      <c r="I933" s="201"/>
      <c r="J933" s="201"/>
      <c r="K933" s="201"/>
    </row>
    <row r="934" spans="5:11" s="8" customFormat="1" ht="12.75">
      <c r="E934" s="201"/>
      <c r="F934" s="201"/>
      <c r="G934" s="201"/>
      <c r="H934" s="201"/>
      <c r="I934" s="201"/>
      <c r="J934" s="201"/>
      <c r="K934" s="201"/>
    </row>
    <row r="935" spans="5:11" s="8" customFormat="1" ht="12.75">
      <c r="E935" s="201"/>
      <c r="F935" s="201"/>
      <c r="G935" s="201"/>
      <c r="H935" s="201"/>
      <c r="I935" s="201"/>
      <c r="J935" s="201"/>
      <c r="K935" s="201"/>
    </row>
    <row r="936" spans="5:11" s="8" customFormat="1" ht="12.75">
      <c r="E936" s="201"/>
      <c r="F936" s="201"/>
      <c r="G936" s="201"/>
      <c r="H936" s="201"/>
      <c r="I936" s="201"/>
      <c r="J936" s="201"/>
      <c r="K936" s="201"/>
    </row>
    <row r="937" spans="5:11" s="8" customFormat="1" ht="12.75">
      <c r="E937" s="201"/>
      <c r="F937" s="201"/>
      <c r="G937" s="201"/>
      <c r="H937" s="201"/>
      <c r="I937" s="201"/>
      <c r="J937" s="201"/>
      <c r="K937" s="201"/>
    </row>
    <row r="938" spans="5:11" s="8" customFormat="1" ht="12.75">
      <c r="E938" s="201"/>
      <c r="F938" s="201"/>
      <c r="G938" s="201"/>
      <c r="H938" s="201"/>
      <c r="I938" s="201"/>
      <c r="J938" s="201"/>
      <c r="K938" s="201"/>
    </row>
    <row r="939" spans="5:11" s="8" customFormat="1" ht="12.75">
      <c r="E939" s="201"/>
      <c r="F939" s="201"/>
      <c r="G939" s="201"/>
      <c r="H939" s="201"/>
      <c r="I939" s="201"/>
      <c r="J939" s="201"/>
      <c r="K939" s="201"/>
    </row>
    <row r="940" spans="5:11" s="8" customFormat="1" ht="12.75">
      <c r="E940" s="201"/>
      <c r="F940" s="201"/>
      <c r="G940" s="201"/>
      <c r="H940" s="201"/>
      <c r="I940" s="201"/>
      <c r="J940" s="201"/>
      <c r="K940" s="201"/>
    </row>
    <row r="941" spans="5:11" s="8" customFormat="1" ht="12.75">
      <c r="E941" s="201"/>
      <c r="F941" s="201"/>
      <c r="G941" s="201"/>
      <c r="H941" s="201"/>
      <c r="I941" s="201"/>
      <c r="J941" s="201"/>
      <c r="K941" s="201"/>
    </row>
    <row r="942" spans="5:11" s="8" customFormat="1" ht="12.75">
      <c r="E942" s="201"/>
      <c r="F942" s="201"/>
      <c r="G942" s="201"/>
      <c r="H942" s="201"/>
      <c r="I942" s="201"/>
      <c r="J942" s="201"/>
      <c r="K942" s="201"/>
    </row>
    <row r="943" spans="5:11" s="8" customFormat="1" ht="12.75">
      <c r="E943" s="201"/>
      <c r="F943" s="201"/>
      <c r="G943" s="201"/>
      <c r="H943" s="201"/>
      <c r="I943" s="201"/>
      <c r="J943" s="201"/>
      <c r="K943" s="201"/>
    </row>
    <row r="944" spans="5:11" s="8" customFormat="1" ht="12.75">
      <c r="E944" s="201"/>
      <c r="F944" s="201"/>
      <c r="G944" s="201"/>
      <c r="H944" s="201"/>
      <c r="I944" s="201"/>
      <c r="J944" s="201"/>
      <c r="K944" s="201"/>
    </row>
    <row r="945" spans="5:11" s="8" customFormat="1" ht="12.75">
      <c r="E945" s="201"/>
      <c r="F945" s="201"/>
      <c r="G945" s="201"/>
      <c r="H945" s="201"/>
      <c r="I945" s="201"/>
      <c r="J945" s="201"/>
      <c r="K945" s="201"/>
    </row>
    <row r="946" spans="5:11" s="8" customFormat="1" ht="12.75">
      <c r="E946" s="201"/>
      <c r="F946" s="201"/>
      <c r="G946" s="201"/>
      <c r="H946" s="201"/>
      <c r="I946" s="201"/>
      <c r="J946" s="201"/>
      <c r="K946" s="201"/>
    </row>
    <row r="947" spans="5:11" s="8" customFormat="1" ht="12.75">
      <c r="E947" s="201"/>
      <c r="F947" s="201"/>
      <c r="G947" s="201"/>
      <c r="H947" s="201"/>
      <c r="I947" s="201"/>
      <c r="J947" s="201"/>
      <c r="K947" s="201"/>
    </row>
    <row r="948" spans="5:11" s="8" customFormat="1" ht="12.75">
      <c r="E948" s="201"/>
      <c r="F948" s="201"/>
      <c r="G948" s="201"/>
      <c r="H948" s="201"/>
      <c r="I948" s="201"/>
      <c r="J948" s="201"/>
      <c r="K948" s="201"/>
    </row>
    <row r="949" spans="5:11" s="8" customFormat="1" ht="12.75">
      <c r="E949" s="201"/>
      <c r="F949" s="201"/>
      <c r="G949" s="201"/>
      <c r="H949" s="201"/>
      <c r="I949" s="201"/>
      <c r="J949" s="201"/>
      <c r="K949" s="201"/>
    </row>
    <row r="950" spans="5:11" s="8" customFormat="1" ht="12.75">
      <c r="E950" s="201"/>
      <c r="F950" s="201"/>
      <c r="G950" s="201"/>
      <c r="H950" s="201"/>
      <c r="I950" s="201"/>
      <c r="J950" s="201"/>
      <c r="K950" s="201"/>
    </row>
    <row r="951" spans="5:11" s="8" customFormat="1" ht="12.75">
      <c r="E951" s="201"/>
      <c r="F951" s="201"/>
      <c r="G951" s="201"/>
      <c r="H951" s="201"/>
      <c r="I951" s="201"/>
      <c r="J951" s="201"/>
      <c r="K951" s="201"/>
    </row>
    <row r="952" spans="5:11" s="8" customFormat="1" ht="12.75">
      <c r="E952" s="201"/>
      <c r="F952" s="201"/>
      <c r="G952" s="201"/>
      <c r="H952" s="201"/>
      <c r="I952" s="201"/>
      <c r="J952" s="201"/>
      <c r="K952" s="201"/>
    </row>
    <row r="953" spans="5:11" s="8" customFormat="1" ht="12.75">
      <c r="E953" s="201"/>
      <c r="F953" s="201"/>
      <c r="G953" s="201"/>
      <c r="H953" s="201"/>
      <c r="I953" s="201"/>
      <c r="J953" s="201"/>
      <c r="K953" s="201"/>
    </row>
    <row r="954" spans="5:11" s="8" customFormat="1" ht="12.75">
      <c r="E954" s="201"/>
      <c r="F954" s="201"/>
      <c r="G954" s="201"/>
      <c r="H954" s="201"/>
      <c r="I954" s="201"/>
      <c r="J954" s="201"/>
      <c r="K954" s="201"/>
    </row>
    <row r="955" spans="5:11" s="8" customFormat="1" ht="12.75">
      <c r="E955" s="201"/>
      <c r="F955" s="201"/>
      <c r="G955" s="201"/>
      <c r="H955" s="201"/>
      <c r="I955" s="201"/>
      <c r="J955" s="201"/>
      <c r="K955" s="201"/>
    </row>
    <row r="956" spans="5:11" s="8" customFormat="1" ht="12.75">
      <c r="E956" s="201"/>
      <c r="F956" s="201"/>
      <c r="G956" s="201"/>
      <c r="H956" s="201"/>
      <c r="I956" s="201"/>
      <c r="J956" s="201"/>
      <c r="K956" s="201"/>
    </row>
    <row r="957" spans="5:11" s="8" customFormat="1" ht="12.75">
      <c r="E957" s="201"/>
      <c r="F957" s="201"/>
      <c r="G957" s="201"/>
      <c r="H957" s="201"/>
      <c r="I957" s="201"/>
      <c r="J957" s="201"/>
      <c r="K957" s="201"/>
    </row>
    <row r="958" spans="5:11" s="8" customFormat="1" ht="12.75">
      <c r="E958" s="201"/>
      <c r="F958" s="201"/>
      <c r="G958" s="201"/>
      <c r="H958" s="201"/>
      <c r="I958" s="201"/>
      <c r="J958" s="201"/>
      <c r="K958" s="201"/>
    </row>
    <row r="959" spans="5:11" s="8" customFormat="1" ht="12.75">
      <c r="E959" s="201"/>
      <c r="F959" s="201"/>
      <c r="G959" s="201"/>
      <c r="H959" s="201"/>
      <c r="I959" s="201"/>
      <c r="J959" s="201"/>
      <c r="K959" s="201"/>
    </row>
    <row r="960" spans="5:11" s="8" customFormat="1" ht="12.75">
      <c r="E960" s="201"/>
      <c r="F960" s="201"/>
      <c r="G960" s="201"/>
      <c r="H960" s="201"/>
      <c r="I960" s="201"/>
      <c r="J960" s="201"/>
      <c r="K960" s="201"/>
    </row>
    <row r="961" spans="5:11" s="8" customFormat="1" ht="12.75">
      <c r="E961" s="201"/>
      <c r="F961" s="201"/>
      <c r="G961" s="201"/>
      <c r="H961" s="201"/>
      <c r="I961" s="201"/>
      <c r="J961" s="201"/>
      <c r="K961" s="201"/>
    </row>
    <row r="962" spans="5:11" s="8" customFormat="1" ht="12.75">
      <c r="E962" s="201"/>
      <c r="F962" s="201"/>
      <c r="G962" s="201"/>
      <c r="H962" s="201"/>
      <c r="I962" s="201"/>
      <c r="J962" s="201"/>
      <c r="K962" s="201"/>
    </row>
    <row r="963" spans="5:11" s="8" customFormat="1" ht="12.75">
      <c r="E963" s="201"/>
      <c r="F963" s="201"/>
      <c r="G963" s="201"/>
      <c r="H963" s="201"/>
      <c r="I963" s="201"/>
      <c r="J963" s="201"/>
      <c r="K963" s="201"/>
    </row>
    <row r="964" spans="5:11" s="8" customFormat="1" ht="12.75">
      <c r="E964" s="201"/>
      <c r="F964" s="201"/>
      <c r="G964" s="201"/>
      <c r="H964" s="201"/>
      <c r="I964" s="201"/>
      <c r="J964" s="201"/>
      <c r="K964" s="201"/>
    </row>
    <row r="965" spans="5:11" s="8" customFormat="1" ht="12.75">
      <c r="E965" s="201"/>
      <c r="F965" s="201"/>
      <c r="G965" s="201"/>
      <c r="H965" s="201"/>
      <c r="I965" s="201"/>
      <c r="J965" s="201"/>
      <c r="K965" s="201"/>
    </row>
    <row r="966" spans="5:11" s="8" customFormat="1" ht="12.75">
      <c r="E966" s="201"/>
      <c r="F966" s="201"/>
      <c r="G966" s="201"/>
      <c r="H966" s="201"/>
      <c r="I966" s="201"/>
      <c r="J966" s="201"/>
      <c r="K966" s="201"/>
    </row>
    <row r="967" spans="5:11" s="8" customFormat="1" ht="12.75">
      <c r="E967" s="201"/>
      <c r="F967" s="201"/>
      <c r="G967" s="201"/>
      <c r="H967" s="201"/>
      <c r="I967" s="201"/>
      <c r="J967" s="201"/>
      <c r="K967" s="201"/>
    </row>
    <row r="968" spans="5:11" s="8" customFormat="1" ht="12.75">
      <c r="E968" s="201"/>
      <c r="F968" s="201"/>
      <c r="G968" s="201"/>
      <c r="H968" s="201"/>
      <c r="I968" s="201"/>
      <c r="J968" s="201"/>
      <c r="K968" s="201"/>
    </row>
    <row r="969" spans="5:11" s="8" customFormat="1" ht="12.75">
      <c r="E969" s="201"/>
      <c r="F969" s="201"/>
      <c r="G969" s="201"/>
      <c r="H969" s="201"/>
      <c r="I969" s="201"/>
      <c r="J969" s="201"/>
      <c r="K969" s="201"/>
    </row>
    <row r="970" spans="5:11" s="8" customFormat="1" ht="12.75">
      <c r="E970" s="201"/>
      <c r="F970" s="201"/>
      <c r="G970" s="201"/>
      <c r="H970" s="201"/>
      <c r="I970" s="201"/>
      <c r="J970" s="201"/>
      <c r="K970" s="201"/>
    </row>
    <row r="971" spans="5:11" s="8" customFormat="1" ht="12.75">
      <c r="E971" s="201"/>
      <c r="F971" s="201"/>
      <c r="G971" s="201"/>
      <c r="H971" s="201"/>
      <c r="I971" s="201"/>
      <c r="J971" s="201"/>
      <c r="K971" s="201"/>
    </row>
    <row r="972" spans="5:11" s="8" customFormat="1" ht="12.75">
      <c r="E972" s="201"/>
      <c r="F972" s="201"/>
      <c r="G972" s="201"/>
      <c r="H972" s="201"/>
      <c r="I972" s="201"/>
      <c r="J972" s="201"/>
      <c r="K972" s="201"/>
    </row>
    <row r="973" spans="5:11" s="8" customFormat="1" ht="12.75">
      <c r="E973" s="201"/>
      <c r="F973" s="201"/>
      <c r="G973" s="201"/>
      <c r="H973" s="201"/>
      <c r="I973" s="201"/>
      <c r="J973" s="201"/>
      <c r="K973" s="201"/>
    </row>
    <row r="974" spans="5:11" s="8" customFormat="1" ht="12.75">
      <c r="E974" s="201"/>
      <c r="F974" s="201"/>
      <c r="G974" s="201"/>
      <c r="H974" s="201"/>
      <c r="I974" s="201"/>
      <c r="J974" s="201"/>
      <c r="K974" s="201"/>
    </row>
    <row r="975" spans="5:11" s="8" customFormat="1" ht="12.75">
      <c r="E975" s="201"/>
      <c r="F975" s="201"/>
      <c r="G975" s="201"/>
      <c r="H975" s="201"/>
      <c r="I975" s="201"/>
      <c r="J975" s="201"/>
      <c r="K975" s="201"/>
    </row>
    <row r="976" spans="5:11" s="8" customFormat="1" ht="12.75">
      <c r="E976" s="201"/>
      <c r="F976" s="201"/>
      <c r="G976" s="201"/>
      <c r="H976" s="201"/>
      <c r="I976" s="201"/>
      <c r="J976" s="201"/>
      <c r="K976" s="201"/>
    </row>
    <row r="977" spans="5:11" s="8" customFormat="1" ht="12.75">
      <c r="E977" s="201"/>
      <c r="F977" s="201"/>
      <c r="G977" s="201"/>
      <c r="H977" s="201"/>
      <c r="I977" s="201"/>
      <c r="J977" s="201"/>
      <c r="K977" s="201"/>
    </row>
    <row r="978" spans="5:11" s="8" customFormat="1" ht="12.75">
      <c r="E978" s="201"/>
      <c r="F978" s="201"/>
      <c r="G978" s="201"/>
      <c r="H978" s="201"/>
      <c r="I978" s="201"/>
      <c r="J978" s="201"/>
      <c r="K978" s="201"/>
    </row>
    <row r="979" spans="5:11" s="8" customFormat="1" ht="12.75">
      <c r="E979" s="201"/>
      <c r="F979" s="201"/>
      <c r="G979" s="201"/>
      <c r="H979" s="201"/>
      <c r="I979" s="201"/>
      <c r="J979" s="201"/>
      <c r="K979" s="201"/>
    </row>
    <row r="980" spans="5:11" s="8" customFormat="1" ht="12.75">
      <c r="E980" s="201"/>
      <c r="F980" s="201"/>
      <c r="G980" s="201"/>
      <c r="H980" s="201"/>
      <c r="I980" s="201"/>
      <c r="J980" s="201"/>
      <c r="K980" s="201"/>
    </row>
    <row r="981" spans="5:11" s="8" customFormat="1" ht="12.75">
      <c r="E981" s="201"/>
      <c r="F981" s="201"/>
      <c r="G981" s="201"/>
      <c r="H981" s="201"/>
      <c r="I981" s="201"/>
      <c r="J981" s="201"/>
      <c r="K981" s="201"/>
    </row>
    <row r="982" spans="5:11" s="8" customFormat="1" ht="12.75">
      <c r="E982" s="201"/>
      <c r="F982" s="201"/>
      <c r="G982" s="201"/>
      <c r="H982" s="201"/>
      <c r="I982" s="201"/>
      <c r="J982" s="201"/>
      <c r="K982" s="201"/>
    </row>
    <row r="983" spans="5:11" s="8" customFormat="1" ht="12.75">
      <c r="E983" s="201"/>
      <c r="F983" s="201"/>
      <c r="G983" s="201"/>
      <c r="H983" s="201"/>
      <c r="I983" s="201"/>
      <c r="J983" s="201"/>
      <c r="K983" s="201"/>
    </row>
    <row r="984" spans="5:11" s="8" customFormat="1" ht="12.75">
      <c r="E984" s="201"/>
      <c r="F984" s="201"/>
      <c r="G984" s="201"/>
      <c r="H984" s="201"/>
      <c r="I984" s="201"/>
      <c r="J984" s="201"/>
      <c r="K984" s="201"/>
    </row>
    <row r="985" spans="5:11" s="8" customFormat="1" ht="12.75">
      <c r="E985" s="201"/>
      <c r="F985" s="201"/>
      <c r="G985" s="201"/>
      <c r="H985" s="201"/>
      <c r="I985" s="201"/>
      <c r="J985" s="201"/>
      <c r="K985" s="201"/>
    </row>
    <row r="986" spans="5:11" s="8" customFormat="1" ht="12.75">
      <c r="E986" s="201"/>
      <c r="F986" s="201"/>
      <c r="G986" s="201"/>
      <c r="H986" s="201"/>
      <c r="I986" s="201"/>
      <c r="J986" s="201"/>
      <c r="K986" s="201"/>
    </row>
    <row r="987" spans="5:11" s="8" customFormat="1" ht="12.75">
      <c r="E987" s="201"/>
      <c r="F987" s="201"/>
      <c r="G987" s="201"/>
      <c r="H987" s="201"/>
      <c r="I987" s="201"/>
      <c r="J987" s="201"/>
      <c r="K987" s="201"/>
    </row>
    <row r="988" spans="5:11" s="8" customFormat="1" ht="12.75">
      <c r="E988" s="201"/>
      <c r="F988" s="201"/>
      <c r="G988" s="201"/>
      <c r="H988" s="201"/>
      <c r="I988" s="201"/>
      <c r="J988" s="201"/>
      <c r="K988" s="201"/>
    </row>
    <row r="989" spans="5:11" s="8" customFormat="1" ht="12.75">
      <c r="E989" s="201"/>
      <c r="F989" s="201"/>
      <c r="G989" s="201"/>
      <c r="H989" s="201"/>
      <c r="I989" s="201"/>
      <c r="J989" s="201"/>
      <c r="K989" s="201"/>
    </row>
    <row r="990" spans="5:11" s="8" customFormat="1" ht="12.75">
      <c r="E990" s="201"/>
      <c r="F990" s="201"/>
      <c r="G990" s="201"/>
      <c r="H990" s="201"/>
      <c r="I990" s="201"/>
      <c r="J990" s="201"/>
      <c r="K990" s="201"/>
    </row>
    <row r="991" spans="5:11" s="8" customFormat="1" ht="12.75">
      <c r="E991" s="201"/>
      <c r="F991" s="201"/>
      <c r="G991" s="201"/>
      <c r="H991" s="201"/>
      <c r="I991" s="201"/>
      <c r="J991" s="201"/>
      <c r="K991" s="201"/>
    </row>
    <row r="992" spans="5:11" s="8" customFormat="1" ht="12.75">
      <c r="E992" s="201"/>
      <c r="F992" s="201"/>
      <c r="G992" s="201"/>
      <c r="H992" s="201"/>
      <c r="I992" s="201"/>
      <c r="J992" s="201"/>
      <c r="K992" s="201"/>
    </row>
    <row r="993" spans="5:11" s="8" customFormat="1" ht="12.75">
      <c r="E993" s="201"/>
      <c r="F993" s="201"/>
      <c r="G993" s="201"/>
      <c r="H993" s="201"/>
      <c r="I993" s="201"/>
      <c r="J993" s="201"/>
      <c r="K993" s="201"/>
    </row>
    <row r="994" spans="5:11" s="8" customFormat="1" ht="12.75">
      <c r="E994" s="201"/>
      <c r="F994" s="201"/>
      <c r="G994" s="201"/>
      <c r="H994" s="201"/>
      <c r="I994" s="201"/>
      <c r="J994" s="201"/>
      <c r="K994" s="201"/>
    </row>
    <row r="995" spans="5:11" s="8" customFormat="1" ht="12.75">
      <c r="E995" s="201"/>
      <c r="F995" s="201"/>
      <c r="G995" s="201"/>
      <c r="H995" s="201"/>
      <c r="I995" s="201"/>
      <c r="J995" s="201"/>
      <c r="K995" s="201"/>
    </row>
    <row r="996" spans="5:11" s="8" customFormat="1" ht="12.75">
      <c r="E996" s="201"/>
      <c r="F996" s="201"/>
      <c r="G996" s="201"/>
      <c r="H996" s="201"/>
      <c r="I996" s="201"/>
      <c r="J996" s="201"/>
      <c r="K996" s="201"/>
    </row>
    <row r="997" spans="5:11" s="8" customFormat="1" ht="12.75">
      <c r="E997" s="201"/>
      <c r="F997" s="201"/>
      <c r="G997" s="201"/>
      <c r="H997" s="201"/>
      <c r="I997" s="201"/>
      <c r="J997" s="201"/>
      <c r="K997" s="201"/>
    </row>
    <row r="998" spans="5:11" s="8" customFormat="1" ht="12.75">
      <c r="E998" s="201"/>
      <c r="F998" s="201"/>
      <c r="G998" s="201"/>
      <c r="H998" s="201"/>
      <c r="I998" s="201"/>
      <c r="J998" s="201"/>
      <c r="K998" s="201"/>
    </row>
    <row r="999" spans="5:11" s="8" customFormat="1" ht="12.75">
      <c r="E999" s="201"/>
      <c r="F999" s="201"/>
      <c r="G999" s="201"/>
      <c r="H999" s="201"/>
      <c r="I999" s="201"/>
      <c r="J999" s="201"/>
      <c r="K999" s="201"/>
    </row>
    <row r="1000" spans="5:11" s="8" customFormat="1" ht="12.75">
      <c r="E1000" s="201"/>
      <c r="F1000" s="201"/>
      <c r="G1000" s="201"/>
      <c r="H1000" s="201"/>
      <c r="I1000" s="201"/>
      <c r="J1000" s="201"/>
      <c r="K1000" s="201"/>
    </row>
    <row r="1001" spans="5:11" s="8" customFormat="1" ht="12.75">
      <c r="E1001" s="201"/>
      <c r="F1001" s="201"/>
      <c r="G1001" s="201"/>
      <c r="H1001" s="201"/>
      <c r="I1001" s="201"/>
      <c r="J1001" s="201"/>
      <c r="K1001" s="201"/>
    </row>
    <row r="1002" spans="5:11" s="8" customFormat="1" ht="12.75">
      <c r="E1002" s="201"/>
      <c r="F1002" s="201"/>
      <c r="G1002" s="201"/>
      <c r="H1002" s="201"/>
      <c r="I1002" s="201"/>
      <c r="J1002" s="201"/>
      <c r="K1002" s="201"/>
    </row>
    <row r="1003" spans="5:11" s="8" customFormat="1" ht="12.75">
      <c r="E1003" s="201"/>
      <c r="F1003" s="201"/>
      <c r="G1003" s="201"/>
      <c r="H1003" s="201"/>
      <c r="I1003" s="201"/>
      <c r="J1003" s="201"/>
      <c r="K1003" s="201"/>
    </row>
    <row r="1004" spans="5:11" s="8" customFormat="1" ht="12.75">
      <c r="E1004" s="201"/>
      <c r="F1004" s="201"/>
      <c r="G1004" s="201"/>
      <c r="H1004" s="201"/>
      <c r="I1004" s="201"/>
      <c r="J1004" s="201"/>
      <c r="K1004" s="201"/>
    </row>
    <row r="1005" spans="5:11" s="8" customFormat="1" ht="12.75">
      <c r="E1005" s="201"/>
      <c r="F1005" s="201"/>
      <c r="G1005" s="201"/>
      <c r="H1005" s="201"/>
      <c r="I1005" s="201"/>
      <c r="J1005" s="201"/>
      <c r="K1005" s="201"/>
    </row>
    <row r="1006" spans="5:11" s="8" customFormat="1" ht="12.75">
      <c r="E1006" s="201"/>
      <c r="F1006" s="201"/>
      <c r="G1006" s="201"/>
      <c r="H1006" s="201"/>
      <c r="I1006" s="201"/>
      <c r="J1006" s="201"/>
      <c r="K1006" s="201"/>
    </row>
    <row r="1007" spans="5:11" s="8" customFormat="1" ht="12.75">
      <c r="E1007" s="201"/>
      <c r="F1007" s="201"/>
      <c r="G1007" s="201"/>
      <c r="H1007" s="201"/>
      <c r="I1007" s="201"/>
      <c r="J1007" s="201"/>
      <c r="K1007" s="201"/>
    </row>
    <row r="1008" spans="5:11" s="8" customFormat="1" ht="12.75">
      <c r="E1008" s="201"/>
      <c r="F1008" s="201"/>
      <c r="G1008" s="201"/>
      <c r="H1008" s="201"/>
      <c r="I1008" s="201"/>
      <c r="J1008" s="201"/>
      <c r="K1008" s="201"/>
    </row>
    <row r="1009" spans="5:11" s="8" customFormat="1" ht="12.75">
      <c r="E1009" s="201"/>
      <c r="F1009" s="201"/>
      <c r="G1009" s="201"/>
      <c r="H1009" s="201"/>
      <c r="I1009" s="201"/>
      <c r="J1009" s="201"/>
      <c r="K1009" s="201"/>
    </row>
    <row r="1010" spans="5:11" s="8" customFormat="1" ht="12.75">
      <c r="E1010" s="201"/>
      <c r="F1010" s="201"/>
      <c r="G1010" s="201"/>
      <c r="H1010" s="201"/>
      <c r="I1010" s="201"/>
      <c r="J1010" s="201"/>
      <c r="K1010" s="201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17 - Klej tkankowy&amp;RKielce, dn. 2011-01-20</oddHeader>
    <oddFooter>&amp;LOpracował: Elżbieta Kałuzna-Cebula&amp;Cstrona &amp;P z &amp;N&amp;RZatwierdził: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K1045"/>
  <sheetViews>
    <sheetView zoomScalePageLayoutView="0" workbookViewId="0" topLeftCell="A1">
      <selection activeCell="I5" sqref="I5:I6"/>
    </sheetView>
  </sheetViews>
  <sheetFormatPr defaultColWidth="9.00390625" defaultRowHeight="12.75"/>
  <cols>
    <col min="1" max="1" width="5.125" style="0" customWidth="1"/>
    <col min="2" max="2" width="36.75390625" style="108" customWidth="1"/>
    <col min="3" max="3" width="35.875" style="108" customWidth="1"/>
    <col min="4" max="4" width="4.75390625" style="0" bestFit="1" customWidth="1"/>
    <col min="5" max="5" width="5.875" style="209" bestFit="1" customWidth="1"/>
    <col min="6" max="6" width="8.00390625" style="136" bestFit="1" customWidth="1"/>
    <col min="7" max="7" width="11.625" style="136" bestFit="1" customWidth="1"/>
    <col min="8" max="8" width="3.25390625" style="136" bestFit="1" customWidth="1"/>
    <col min="9" max="9" width="9.125" style="136" bestFit="1" customWidth="1"/>
    <col min="10" max="10" width="12.25390625" style="136" bestFit="1" customWidth="1"/>
    <col min="11" max="11" width="9.125" style="136" customWidth="1"/>
  </cols>
  <sheetData>
    <row r="1" spans="2:11" s="56" customFormat="1" ht="15">
      <c r="B1" s="105" t="s">
        <v>1</v>
      </c>
      <c r="C1" s="176"/>
      <c r="E1" s="210"/>
      <c r="F1" s="253"/>
      <c r="G1" s="253"/>
      <c r="H1" s="253"/>
      <c r="I1" s="253"/>
      <c r="J1" s="253"/>
      <c r="K1" s="253"/>
    </row>
    <row r="2" ht="12.75">
      <c r="B2" s="119"/>
    </row>
    <row r="3" spans="1:11" ht="12.75">
      <c r="A3" s="42">
        <v>1</v>
      </c>
      <c r="B3" s="107">
        <v>2</v>
      </c>
      <c r="C3" s="107">
        <v>3</v>
      </c>
      <c r="D3" s="29">
        <v>4</v>
      </c>
      <c r="E3" s="214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67.5">
      <c r="A4" s="49" t="s">
        <v>496</v>
      </c>
      <c r="B4" s="46" t="s">
        <v>1331</v>
      </c>
      <c r="C4" s="46" t="s">
        <v>1330</v>
      </c>
      <c r="D4" s="50" t="s">
        <v>1417</v>
      </c>
      <c r="E4" s="211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s="44" customFormat="1" ht="12.75">
      <c r="A5" s="32">
        <v>1</v>
      </c>
      <c r="B5" s="86"/>
      <c r="C5" s="86" t="s">
        <v>1113</v>
      </c>
      <c r="D5" s="4" t="s">
        <v>1463</v>
      </c>
      <c r="E5" s="198">
        <v>250</v>
      </c>
      <c r="F5" s="6"/>
      <c r="G5" s="6">
        <f>E5*F5</f>
        <v>0</v>
      </c>
      <c r="H5" s="166"/>
      <c r="I5" s="6">
        <f>F5+(F5*H5)</f>
        <v>0</v>
      </c>
      <c r="J5" s="6">
        <f>G5+(G5*H5)</f>
        <v>0</v>
      </c>
      <c r="K5" s="207"/>
    </row>
    <row r="6" spans="1:11" s="8" customFormat="1" ht="12.75">
      <c r="A6" s="182">
        <v>2</v>
      </c>
      <c r="B6" s="183"/>
      <c r="C6" s="183" t="s">
        <v>1114</v>
      </c>
      <c r="D6" s="58" t="s">
        <v>1463</v>
      </c>
      <c r="E6" s="244">
        <v>350</v>
      </c>
      <c r="F6" s="277"/>
      <c r="G6" s="6">
        <f aca="true" t="shared" si="0" ref="G6:G43">E6*F6</f>
        <v>0</v>
      </c>
      <c r="H6" s="166"/>
      <c r="I6" s="6">
        <f aca="true" t="shared" si="1" ref="I6:I43">F6+(F6*H6)</f>
        <v>0</v>
      </c>
      <c r="J6" s="6">
        <f aca="true" t="shared" si="2" ref="J6:J43">G6+(G6*H6)</f>
        <v>0</v>
      </c>
      <c r="K6" s="207"/>
    </row>
    <row r="7" spans="1:11" s="8" customFormat="1" ht="12.75">
      <c r="A7" s="1">
        <v>3</v>
      </c>
      <c r="B7" s="2"/>
      <c r="C7" s="23" t="s">
        <v>67</v>
      </c>
      <c r="D7" s="4" t="s">
        <v>1463</v>
      </c>
      <c r="E7" s="198">
        <v>1100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207"/>
    </row>
    <row r="8" spans="1:11" s="8" customFormat="1" ht="22.5">
      <c r="A8" s="32">
        <v>4</v>
      </c>
      <c r="B8" s="95"/>
      <c r="C8" s="91" t="s">
        <v>697</v>
      </c>
      <c r="D8" s="4" t="s">
        <v>1416</v>
      </c>
      <c r="E8" s="198">
        <v>2500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208"/>
    </row>
    <row r="9" spans="1:11" s="8" customFormat="1" ht="22.5">
      <c r="A9" s="182">
        <v>5</v>
      </c>
      <c r="B9" s="95"/>
      <c r="C9" s="91" t="s">
        <v>698</v>
      </c>
      <c r="D9" s="4" t="s">
        <v>1416</v>
      </c>
      <c r="E9" s="198">
        <v>2000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208"/>
    </row>
    <row r="10" spans="1:11" s="8" customFormat="1" ht="22.5">
      <c r="A10" s="1">
        <v>6</v>
      </c>
      <c r="B10" s="2"/>
      <c r="C10" s="2" t="s">
        <v>1442</v>
      </c>
      <c r="D10" s="4" t="s">
        <v>1416</v>
      </c>
      <c r="E10" s="198">
        <v>1000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207"/>
    </row>
    <row r="11" spans="1:11" s="8" customFormat="1" ht="22.5">
      <c r="A11" s="32">
        <v>7</v>
      </c>
      <c r="B11" s="2"/>
      <c r="C11" s="2" t="s">
        <v>1443</v>
      </c>
      <c r="D11" s="4" t="s">
        <v>1416</v>
      </c>
      <c r="E11" s="198">
        <v>700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207"/>
    </row>
    <row r="12" spans="1:11" s="8" customFormat="1" ht="22.5">
      <c r="A12" s="182">
        <v>8</v>
      </c>
      <c r="B12" s="2"/>
      <c r="C12" s="2" t="s">
        <v>1444</v>
      </c>
      <c r="D12" s="4" t="s">
        <v>1416</v>
      </c>
      <c r="E12" s="198">
        <v>120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207"/>
    </row>
    <row r="13" spans="1:11" ht="22.5">
      <c r="A13" s="1">
        <v>9</v>
      </c>
      <c r="B13" s="2"/>
      <c r="C13" s="2" t="s">
        <v>1445</v>
      </c>
      <c r="D13" s="4" t="s">
        <v>1416</v>
      </c>
      <c r="E13" s="198">
        <v>150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207"/>
    </row>
    <row r="14" spans="1:11" ht="22.5">
      <c r="A14" s="32">
        <v>10</v>
      </c>
      <c r="B14" s="2"/>
      <c r="C14" s="2" t="s">
        <v>1446</v>
      </c>
      <c r="D14" s="4" t="s">
        <v>1416</v>
      </c>
      <c r="E14" s="198">
        <v>1700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207"/>
    </row>
    <row r="15" spans="1:11" ht="22.5">
      <c r="A15" s="182">
        <v>11</v>
      </c>
      <c r="B15" s="2"/>
      <c r="C15" s="2" t="s">
        <v>1447</v>
      </c>
      <c r="D15" s="4" t="s">
        <v>1416</v>
      </c>
      <c r="E15" s="198">
        <v>600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207"/>
    </row>
    <row r="16" spans="1:11" ht="33.75">
      <c r="A16" s="1">
        <v>12</v>
      </c>
      <c r="B16" s="2"/>
      <c r="C16" s="2" t="s">
        <v>597</v>
      </c>
      <c r="D16" s="4" t="s">
        <v>1416</v>
      </c>
      <c r="E16" s="198">
        <v>100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207"/>
    </row>
    <row r="17" spans="1:11" ht="33.75">
      <c r="A17" s="32">
        <v>13</v>
      </c>
      <c r="B17" s="2"/>
      <c r="C17" s="2" t="s">
        <v>598</v>
      </c>
      <c r="D17" s="4" t="s">
        <v>1416</v>
      </c>
      <c r="E17" s="198">
        <v>200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207"/>
    </row>
    <row r="18" spans="1:11" s="8" customFormat="1" ht="22.5">
      <c r="A18" s="182">
        <v>14</v>
      </c>
      <c r="B18" s="2"/>
      <c r="C18" s="2" t="s">
        <v>607</v>
      </c>
      <c r="D18" s="4" t="s">
        <v>1416</v>
      </c>
      <c r="E18" s="198">
        <v>35000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207"/>
    </row>
    <row r="19" spans="1:11" s="8" customFormat="1" ht="22.5">
      <c r="A19" s="1">
        <v>15</v>
      </c>
      <c r="B19" s="2"/>
      <c r="C19" s="2" t="s">
        <v>619</v>
      </c>
      <c r="D19" s="4" t="s">
        <v>1416</v>
      </c>
      <c r="E19" s="198">
        <v>10500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207"/>
    </row>
    <row r="20" spans="1:11" s="8" customFormat="1" ht="22.5">
      <c r="A20" s="32">
        <v>16</v>
      </c>
      <c r="B20" s="2"/>
      <c r="C20" s="2" t="s">
        <v>620</v>
      </c>
      <c r="D20" s="4" t="s">
        <v>1416</v>
      </c>
      <c r="E20" s="198">
        <v>6200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207"/>
    </row>
    <row r="21" spans="1:11" s="8" customFormat="1" ht="22.5">
      <c r="A21" s="182">
        <v>17</v>
      </c>
      <c r="B21" s="22"/>
      <c r="C21" s="23" t="s">
        <v>609</v>
      </c>
      <c r="D21" s="4" t="s">
        <v>1416</v>
      </c>
      <c r="E21" s="198">
        <v>410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207"/>
    </row>
    <row r="22" spans="1:11" s="8" customFormat="1" ht="12.75">
      <c r="A22" s="1">
        <v>18</v>
      </c>
      <c r="B22" s="2"/>
      <c r="C22" s="2" t="s">
        <v>68</v>
      </c>
      <c r="D22" s="4" t="s">
        <v>1463</v>
      </c>
      <c r="E22" s="198">
        <v>30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207"/>
    </row>
    <row r="23" spans="1:11" s="8" customFormat="1" ht="22.5">
      <c r="A23" s="32">
        <v>19</v>
      </c>
      <c r="B23" s="2"/>
      <c r="C23" s="2" t="s">
        <v>599</v>
      </c>
      <c r="D23" s="4" t="s">
        <v>1416</v>
      </c>
      <c r="E23" s="198">
        <v>600</v>
      </c>
      <c r="F23" s="6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  <c r="K23" s="207"/>
    </row>
    <row r="24" spans="1:11" s="8" customFormat="1" ht="22.5">
      <c r="A24" s="182">
        <v>20</v>
      </c>
      <c r="B24" s="2"/>
      <c r="C24" s="2" t="s">
        <v>600</v>
      </c>
      <c r="D24" s="4" t="s">
        <v>1416</v>
      </c>
      <c r="E24" s="198">
        <v>70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  <c r="K24" s="207"/>
    </row>
    <row r="25" spans="1:11" s="8" customFormat="1" ht="22.5">
      <c r="A25" s="1">
        <v>21</v>
      </c>
      <c r="B25" s="2"/>
      <c r="C25" s="2" t="s">
        <v>601</v>
      </c>
      <c r="D25" s="4" t="s">
        <v>1416</v>
      </c>
      <c r="E25" s="198">
        <v>1550</v>
      </c>
      <c r="F25" s="6"/>
      <c r="G25" s="6">
        <f t="shared" si="0"/>
        <v>0</v>
      </c>
      <c r="H25" s="251"/>
      <c r="I25" s="6">
        <f t="shared" si="1"/>
        <v>0</v>
      </c>
      <c r="J25" s="6">
        <f t="shared" si="2"/>
        <v>0</v>
      </c>
      <c r="K25" s="207"/>
    </row>
    <row r="26" spans="1:11" ht="22.5">
      <c r="A26" s="32">
        <v>22</v>
      </c>
      <c r="B26" s="11"/>
      <c r="C26" s="11" t="s">
        <v>755</v>
      </c>
      <c r="D26" s="4" t="s">
        <v>634</v>
      </c>
      <c r="E26" s="198">
        <v>450</v>
      </c>
      <c r="F26" s="6"/>
      <c r="G26" s="6">
        <f t="shared" si="0"/>
        <v>0</v>
      </c>
      <c r="H26" s="251"/>
      <c r="I26" s="6">
        <f t="shared" si="1"/>
        <v>0</v>
      </c>
      <c r="J26" s="6">
        <f t="shared" si="2"/>
        <v>0</v>
      </c>
      <c r="K26" s="207"/>
    </row>
    <row r="27" spans="1:11" ht="22.5">
      <c r="A27" s="182">
        <v>23</v>
      </c>
      <c r="B27" s="11"/>
      <c r="C27" s="11" t="s">
        <v>756</v>
      </c>
      <c r="D27" s="4" t="s">
        <v>634</v>
      </c>
      <c r="E27" s="198">
        <v>450</v>
      </c>
      <c r="F27" s="6"/>
      <c r="G27" s="6">
        <f t="shared" si="0"/>
        <v>0</v>
      </c>
      <c r="H27" s="251"/>
      <c r="I27" s="6">
        <f t="shared" si="1"/>
        <v>0</v>
      </c>
      <c r="J27" s="6">
        <f t="shared" si="2"/>
        <v>0</v>
      </c>
      <c r="K27" s="207"/>
    </row>
    <row r="28" spans="1:11" s="8" customFormat="1" ht="12.75">
      <c r="A28" s="1">
        <v>24</v>
      </c>
      <c r="B28" s="2"/>
      <c r="C28" s="2" t="s">
        <v>69</v>
      </c>
      <c r="D28" s="4" t="s">
        <v>1463</v>
      </c>
      <c r="E28" s="198">
        <v>650</v>
      </c>
      <c r="F28" s="6"/>
      <c r="G28" s="6">
        <f t="shared" si="0"/>
        <v>0</v>
      </c>
      <c r="H28" s="251"/>
      <c r="I28" s="6">
        <f t="shared" si="1"/>
        <v>0</v>
      </c>
      <c r="J28" s="6">
        <f t="shared" si="2"/>
        <v>0</v>
      </c>
      <c r="K28" s="207"/>
    </row>
    <row r="29" spans="1:11" s="8" customFormat="1" ht="22.5">
      <c r="A29" s="32">
        <v>25</v>
      </c>
      <c r="B29" s="11"/>
      <c r="C29" s="11" t="s">
        <v>1414</v>
      </c>
      <c r="D29" s="4" t="s">
        <v>1463</v>
      </c>
      <c r="E29" s="198">
        <v>50</v>
      </c>
      <c r="F29" s="6"/>
      <c r="G29" s="6">
        <f t="shared" si="0"/>
        <v>0</v>
      </c>
      <c r="H29" s="251"/>
      <c r="I29" s="6">
        <f t="shared" si="1"/>
        <v>0</v>
      </c>
      <c r="J29" s="6">
        <f t="shared" si="2"/>
        <v>0</v>
      </c>
      <c r="K29" s="207"/>
    </row>
    <row r="30" spans="1:11" s="8" customFormat="1" ht="22.5">
      <c r="A30" s="182">
        <v>26</v>
      </c>
      <c r="B30" s="2"/>
      <c r="C30" s="2" t="s">
        <v>602</v>
      </c>
      <c r="D30" s="4" t="s">
        <v>1416</v>
      </c>
      <c r="E30" s="198">
        <v>450</v>
      </c>
      <c r="F30" s="6"/>
      <c r="G30" s="6">
        <f t="shared" si="0"/>
        <v>0</v>
      </c>
      <c r="H30" s="251"/>
      <c r="I30" s="6">
        <f t="shared" si="1"/>
        <v>0</v>
      </c>
      <c r="J30" s="6">
        <f t="shared" si="2"/>
        <v>0</v>
      </c>
      <c r="K30" s="207"/>
    </row>
    <row r="31" spans="1:11" s="8" customFormat="1" ht="33.75">
      <c r="A31" s="1">
        <v>27</v>
      </c>
      <c r="B31" s="11"/>
      <c r="C31" s="11" t="s">
        <v>745</v>
      </c>
      <c r="D31" s="13" t="s">
        <v>634</v>
      </c>
      <c r="E31" s="198">
        <v>1100</v>
      </c>
      <c r="F31" s="6"/>
      <c r="G31" s="6">
        <f t="shared" si="0"/>
        <v>0</v>
      </c>
      <c r="H31" s="251"/>
      <c r="I31" s="6">
        <f t="shared" si="1"/>
        <v>0</v>
      </c>
      <c r="J31" s="6">
        <f t="shared" si="2"/>
        <v>0</v>
      </c>
      <c r="K31" s="207"/>
    </row>
    <row r="32" spans="1:11" ht="22.5">
      <c r="A32" s="32">
        <v>28</v>
      </c>
      <c r="B32" s="14"/>
      <c r="C32" s="15" t="s">
        <v>603</v>
      </c>
      <c r="D32" s="4" t="s">
        <v>1463</v>
      </c>
      <c r="E32" s="198">
        <v>5</v>
      </c>
      <c r="F32" s="6"/>
      <c r="G32" s="6">
        <f t="shared" si="0"/>
        <v>0</v>
      </c>
      <c r="H32" s="251"/>
      <c r="I32" s="6">
        <f t="shared" si="1"/>
        <v>0</v>
      </c>
      <c r="J32" s="6">
        <f t="shared" si="2"/>
        <v>0</v>
      </c>
      <c r="K32" s="207"/>
    </row>
    <row r="33" spans="1:11" ht="22.5">
      <c r="A33" s="182">
        <v>29</v>
      </c>
      <c r="B33" s="14"/>
      <c r="C33" s="15" t="s">
        <v>616</v>
      </c>
      <c r="D33" s="4" t="s">
        <v>1463</v>
      </c>
      <c r="E33" s="198">
        <v>10</v>
      </c>
      <c r="F33" s="6"/>
      <c r="G33" s="6">
        <f t="shared" si="0"/>
        <v>0</v>
      </c>
      <c r="H33" s="251"/>
      <c r="I33" s="6">
        <f t="shared" si="1"/>
        <v>0</v>
      </c>
      <c r="J33" s="6">
        <f t="shared" si="2"/>
        <v>0</v>
      </c>
      <c r="K33" s="207"/>
    </row>
    <row r="34" spans="1:11" s="8" customFormat="1" ht="22.5">
      <c r="A34" s="1">
        <v>30</v>
      </c>
      <c r="B34" s="11"/>
      <c r="C34" s="11" t="s">
        <v>1491</v>
      </c>
      <c r="D34" s="4" t="s">
        <v>634</v>
      </c>
      <c r="E34" s="198">
        <v>1800</v>
      </c>
      <c r="F34" s="6"/>
      <c r="G34" s="6">
        <f t="shared" si="0"/>
        <v>0</v>
      </c>
      <c r="H34" s="251"/>
      <c r="I34" s="6">
        <f t="shared" si="1"/>
        <v>0</v>
      </c>
      <c r="J34" s="6">
        <f t="shared" si="2"/>
        <v>0</v>
      </c>
      <c r="K34" s="207"/>
    </row>
    <row r="35" spans="1:11" ht="12.75">
      <c r="A35" s="32">
        <v>31</v>
      </c>
      <c r="B35" s="30"/>
      <c r="C35" s="22" t="s">
        <v>70</v>
      </c>
      <c r="D35" s="4" t="s">
        <v>1463</v>
      </c>
      <c r="E35" s="198">
        <v>130</v>
      </c>
      <c r="F35" s="6"/>
      <c r="G35" s="6">
        <f t="shared" si="0"/>
        <v>0</v>
      </c>
      <c r="H35" s="251"/>
      <c r="I35" s="6">
        <f t="shared" si="1"/>
        <v>0</v>
      </c>
      <c r="J35" s="6">
        <f t="shared" si="2"/>
        <v>0</v>
      </c>
      <c r="K35" s="207"/>
    </row>
    <row r="36" spans="1:11" s="8" customFormat="1" ht="22.5">
      <c r="A36" s="182">
        <v>32</v>
      </c>
      <c r="B36" s="2"/>
      <c r="C36" s="2" t="s">
        <v>2</v>
      </c>
      <c r="D36" s="4" t="s">
        <v>1416</v>
      </c>
      <c r="E36" s="198">
        <v>150</v>
      </c>
      <c r="F36" s="6"/>
      <c r="G36" s="6">
        <f t="shared" si="0"/>
        <v>0</v>
      </c>
      <c r="H36" s="251"/>
      <c r="I36" s="6">
        <f t="shared" si="1"/>
        <v>0</v>
      </c>
      <c r="J36" s="6">
        <f t="shared" si="2"/>
        <v>0</v>
      </c>
      <c r="K36" s="207"/>
    </row>
    <row r="37" spans="1:11" s="8" customFormat="1" ht="22.5">
      <c r="A37" s="1">
        <v>33</v>
      </c>
      <c r="B37" s="2"/>
      <c r="C37" s="2" t="s">
        <v>1472</v>
      </c>
      <c r="D37" s="4" t="s">
        <v>1416</v>
      </c>
      <c r="E37" s="198">
        <v>300</v>
      </c>
      <c r="F37" s="6"/>
      <c r="G37" s="6">
        <f t="shared" si="0"/>
        <v>0</v>
      </c>
      <c r="H37" s="251"/>
      <c r="I37" s="6">
        <f t="shared" si="1"/>
        <v>0</v>
      </c>
      <c r="J37" s="6">
        <f t="shared" si="2"/>
        <v>0</v>
      </c>
      <c r="K37" s="207"/>
    </row>
    <row r="38" spans="1:11" s="8" customFormat="1" ht="12.75">
      <c r="A38" s="32">
        <v>34</v>
      </c>
      <c r="B38" s="2"/>
      <c r="C38" s="22" t="s">
        <v>71</v>
      </c>
      <c r="D38" s="4" t="s">
        <v>1463</v>
      </c>
      <c r="E38" s="198">
        <v>20</v>
      </c>
      <c r="F38" s="6"/>
      <c r="G38" s="6">
        <f t="shared" si="0"/>
        <v>0</v>
      </c>
      <c r="H38" s="251"/>
      <c r="I38" s="6">
        <f t="shared" si="1"/>
        <v>0</v>
      </c>
      <c r="J38" s="6">
        <f t="shared" si="2"/>
        <v>0</v>
      </c>
      <c r="K38" s="207"/>
    </row>
    <row r="39" spans="1:11" ht="12.75">
      <c r="A39" s="182">
        <v>35</v>
      </c>
      <c r="B39" s="2"/>
      <c r="C39" s="22" t="s">
        <v>72</v>
      </c>
      <c r="D39" s="4" t="s">
        <v>1463</v>
      </c>
      <c r="E39" s="198">
        <v>30</v>
      </c>
      <c r="F39" s="6"/>
      <c r="G39" s="6">
        <f t="shared" si="0"/>
        <v>0</v>
      </c>
      <c r="H39" s="251"/>
      <c r="I39" s="6">
        <f t="shared" si="1"/>
        <v>0</v>
      </c>
      <c r="J39" s="6">
        <f t="shared" si="2"/>
        <v>0</v>
      </c>
      <c r="K39" s="207"/>
    </row>
    <row r="40" spans="1:11" s="8" customFormat="1" ht="12.75">
      <c r="A40" s="1">
        <v>36</v>
      </c>
      <c r="B40" s="31"/>
      <c r="C40" s="31" t="s">
        <v>73</v>
      </c>
      <c r="D40" s="4" t="s">
        <v>1463</v>
      </c>
      <c r="E40" s="198">
        <v>5</v>
      </c>
      <c r="F40" s="6"/>
      <c r="G40" s="6">
        <f t="shared" si="0"/>
        <v>0</v>
      </c>
      <c r="H40" s="251"/>
      <c r="I40" s="6">
        <f t="shared" si="1"/>
        <v>0</v>
      </c>
      <c r="J40" s="6">
        <f t="shared" si="2"/>
        <v>0</v>
      </c>
      <c r="K40" s="208"/>
    </row>
    <row r="41" spans="1:11" s="8" customFormat="1" ht="12.75">
      <c r="A41" s="32">
        <v>37</v>
      </c>
      <c r="B41" s="2"/>
      <c r="C41" s="2" t="s">
        <v>617</v>
      </c>
      <c r="D41" s="4" t="s">
        <v>1463</v>
      </c>
      <c r="E41" s="198">
        <v>70</v>
      </c>
      <c r="F41" s="6"/>
      <c r="G41" s="6">
        <f t="shared" si="0"/>
        <v>0</v>
      </c>
      <c r="H41" s="251"/>
      <c r="I41" s="6">
        <f t="shared" si="1"/>
        <v>0</v>
      </c>
      <c r="J41" s="6">
        <f t="shared" si="2"/>
        <v>0</v>
      </c>
      <c r="K41" s="207"/>
    </row>
    <row r="42" spans="1:11" s="8" customFormat="1" ht="22.5">
      <c r="A42" s="182">
        <v>38</v>
      </c>
      <c r="B42" s="24"/>
      <c r="C42" s="2" t="s">
        <v>618</v>
      </c>
      <c r="D42" s="4" t="s">
        <v>1416</v>
      </c>
      <c r="E42" s="198">
        <v>100</v>
      </c>
      <c r="F42" s="6"/>
      <c r="G42" s="6">
        <f t="shared" si="0"/>
        <v>0</v>
      </c>
      <c r="H42" s="251"/>
      <c r="I42" s="6">
        <f t="shared" si="1"/>
        <v>0</v>
      </c>
      <c r="J42" s="6">
        <f t="shared" si="2"/>
        <v>0</v>
      </c>
      <c r="K42" s="207"/>
    </row>
    <row r="43" spans="1:11" s="8" customFormat="1" ht="12.75">
      <c r="A43" s="1">
        <v>39</v>
      </c>
      <c r="B43" s="2"/>
      <c r="C43" s="2" t="s">
        <v>3</v>
      </c>
      <c r="D43" s="4" t="s">
        <v>1416</v>
      </c>
      <c r="E43" s="198">
        <v>100</v>
      </c>
      <c r="F43" s="6"/>
      <c r="G43" s="6">
        <f t="shared" si="0"/>
        <v>0</v>
      </c>
      <c r="H43" s="251"/>
      <c r="I43" s="6">
        <f t="shared" si="1"/>
        <v>0</v>
      </c>
      <c r="J43" s="6">
        <f t="shared" si="2"/>
        <v>0</v>
      </c>
      <c r="K43" s="207"/>
    </row>
    <row r="44" spans="1:11" s="8" customFormat="1" ht="15.75">
      <c r="A44" s="44"/>
      <c r="B44" s="69" t="s">
        <v>749</v>
      </c>
      <c r="C44" s="119"/>
      <c r="E44" s="215"/>
      <c r="F44" s="201"/>
      <c r="G44" s="199">
        <f>SUM(G5:G43)</f>
        <v>0</v>
      </c>
      <c r="H44" s="201"/>
      <c r="I44" s="201"/>
      <c r="J44" s="238">
        <f>SUM(J5:J43)</f>
        <v>0</v>
      </c>
      <c r="K44" s="201"/>
    </row>
    <row r="45" spans="2:11" s="8" customFormat="1" ht="12.75">
      <c r="B45" s="64"/>
      <c r="C45" s="64"/>
      <c r="E45" s="215"/>
      <c r="F45" s="201"/>
      <c r="G45" s="201"/>
      <c r="H45" s="201"/>
      <c r="I45" s="201"/>
      <c r="J45" s="201"/>
      <c r="K45" s="201"/>
    </row>
    <row r="46" spans="2:11" s="8" customFormat="1" ht="12.75">
      <c r="B46" s="64"/>
      <c r="C46" s="64"/>
      <c r="E46" s="215"/>
      <c r="F46" s="201"/>
      <c r="G46" s="201"/>
      <c r="H46" s="201"/>
      <c r="I46" s="201"/>
      <c r="J46" s="201"/>
      <c r="K46" s="201"/>
    </row>
    <row r="47" spans="2:11" s="8" customFormat="1" ht="12.75">
      <c r="B47" s="184" t="s">
        <v>4</v>
      </c>
      <c r="C47" s="64"/>
      <c r="E47" s="215"/>
      <c r="F47" s="201"/>
      <c r="G47" s="201"/>
      <c r="H47" s="201"/>
      <c r="I47" s="201"/>
      <c r="J47" s="201"/>
      <c r="K47" s="201"/>
    </row>
    <row r="48" spans="2:11" s="8" customFormat="1" ht="12.75">
      <c r="B48" s="185" t="s">
        <v>5</v>
      </c>
      <c r="C48" s="64"/>
      <c r="E48" s="215"/>
      <c r="F48" s="201"/>
      <c r="G48" s="201"/>
      <c r="H48" s="201"/>
      <c r="I48" s="201"/>
      <c r="J48" s="201"/>
      <c r="K48" s="201"/>
    </row>
    <row r="49" spans="2:11" s="8" customFormat="1" ht="12.75">
      <c r="B49" s="185" t="s">
        <v>6</v>
      </c>
      <c r="C49" s="64"/>
      <c r="E49" s="215"/>
      <c r="F49" s="201"/>
      <c r="G49" s="201"/>
      <c r="H49" s="201"/>
      <c r="I49" s="201"/>
      <c r="J49" s="201"/>
      <c r="K49" s="201"/>
    </row>
    <row r="50" spans="2:11" s="8" customFormat="1" ht="12.75">
      <c r="B50" s="185" t="s">
        <v>7</v>
      </c>
      <c r="C50" s="64"/>
      <c r="E50" s="215"/>
      <c r="F50" s="201"/>
      <c r="G50" s="201"/>
      <c r="H50" s="201"/>
      <c r="I50" s="201"/>
      <c r="J50" s="201"/>
      <c r="K50" s="201"/>
    </row>
    <row r="51" spans="2:11" s="8" customFormat="1" ht="12.75">
      <c r="B51" s="64"/>
      <c r="C51" s="64"/>
      <c r="E51" s="215"/>
      <c r="F51" s="201"/>
      <c r="G51" s="201"/>
      <c r="H51" s="201"/>
      <c r="I51" s="201"/>
      <c r="J51" s="201"/>
      <c r="K51" s="201"/>
    </row>
    <row r="52" spans="2:11" s="8" customFormat="1" ht="12.75">
      <c r="B52" s="64"/>
      <c r="C52" s="64"/>
      <c r="E52" s="215"/>
      <c r="F52" s="201"/>
      <c r="G52" s="201"/>
      <c r="H52" s="201"/>
      <c r="I52" s="201"/>
      <c r="J52" s="201"/>
      <c r="K52" s="201"/>
    </row>
    <row r="53" spans="2:11" s="8" customFormat="1" ht="12.75">
      <c r="B53" s="64"/>
      <c r="C53" s="64"/>
      <c r="E53" s="215"/>
      <c r="F53" s="201"/>
      <c r="G53" s="201"/>
      <c r="H53" s="201"/>
      <c r="I53" s="201"/>
      <c r="J53" s="201"/>
      <c r="K53" s="201"/>
    </row>
    <row r="54" spans="2:11" s="8" customFormat="1" ht="12.75">
      <c r="B54" s="64"/>
      <c r="C54" s="64"/>
      <c r="E54" s="215"/>
      <c r="F54" s="201"/>
      <c r="G54" s="201"/>
      <c r="H54" s="201"/>
      <c r="I54" s="201"/>
      <c r="J54" s="201"/>
      <c r="K54" s="201"/>
    </row>
    <row r="55" spans="2:11" s="8" customFormat="1" ht="12.75">
      <c r="B55" s="64"/>
      <c r="C55" s="64"/>
      <c r="E55" s="215"/>
      <c r="F55" s="201"/>
      <c r="G55" s="201"/>
      <c r="H55" s="201"/>
      <c r="I55" s="201"/>
      <c r="J55" s="201"/>
      <c r="K55" s="201"/>
    </row>
    <row r="56" spans="2:11" s="8" customFormat="1" ht="12.75">
      <c r="B56" s="64"/>
      <c r="C56" s="64"/>
      <c r="E56" s="215"/>
      <c r="F56" s="201"/>
      <c r="G56" s="201"/>
      <c r="H56" s="201"/>
      <c r="I56" s="201"/>
      <c r="J56" s="201"/>
      <c r="K56" s="201"/>
    </row>
    <row r="57" spans="2:11" s="8" customFormat="1" ht="12.75">
      <c r="B57" s="64"/>
      <c r="C57" s="64"/>
      <c r="E57" s="215"/>
      <c r="F57" s="201"/>
      <c r="G57" s="201"/>
      <c r="H57" s="201"/>
      <c r="I57" s="201"/>
      <c r="J57" s="201"/>
      <c r="K57" s="201"/>
    </row>
    <row r="58" spans="2:11" s="8" customFormat="1" ht="12.75">
      <c r="B58" s="64"/>
      <c r="C58" s="64"/>
      <c r="E58" s="215"/>
      <c r="F58" s="201"/>
      <c r="G58" s="201"/>
      <c r="H58" s="201"/>
      <c r="I58" s="201"/>
      <c r="J58" s="201"/>
      <c r="K58" s="201"/>
    </row>
    <row r="59" spans="2:11" s="8" customFormat="1" ht="12.75">
      <c r="B59" s="64"/>
      <c r="C59" s="64"/>
      <c r="E59" s="215"/>
      <c r="F59" s="201"/>
      <c r="G59" s="201"/>
      <c r="H59" s="201"/>
      <c r="I59" s="201"/>
      <c r="J59" s="201"/>
      <c r="K59" s="201"/>
    </row>
    <row r="60" spans="2:11" s="8" customFormat="1" ht="12.75">
      <c r="B60" s="64"/>
      <c r="C60" s="64"/>
      <c r="E60" s="215"/>
      <c r="F60" s="201"/>
      <c r="G60" s="201"/>
      <c r="H60" s="201"/>
      <c r="I60" s="201"/>
      <c r="J60" s="201"/>
      <c r="K60" s="201"/>
    </row>
    <row r="61" spans="2:11" s="8" customFormat="1" ht="12.75">
      <c r="B61" s="64"/>
      <c r="C61" s="64"/>
      <c r="E61" s="215"/>
      <c r="F61" s="201"/>
      <c r="G61" s="201"/>
      <c r="H61" s="201"/>
      <c r="I61" s="201"/>
      <c r="J61" s="201"/>
      <c r="K61" s="201"/>
    </row>
    <row r="62" spans="2:11" s="8" customFormat="1" ht="12.75">
      <c r="B62" s="64"/>
      <c r="C62" s="64"/>
      <c r="E62" s="215"/>
      <c r="F62" s="201"/>
      <c r="G62" s="201"/>
      <c r="H62" s="201"/>
      <c r="I62" s="201"/>
      <c r="J62" s="201"/>
      <c r="K62" s="201"/>
    </row>
    <row r="63" spans="2:11" s="8" customFormat="1" ht="12.75">
      <c r="B63" s="64"/>
      <c r="C63" s="64"/>
      <c r="E63" s="215"/>
      <c r="F63" s="201"/>
      <c r="G63" s="201"/>
      <c r="H63" s="201"/>
      <c r="I63" s="201"/>
      <c r="J63" s="201"/>
      <c r="K63" s="201"/>
    </row>
    <row r="64" spans="2:11" s="8" customFormat="1" ht="12.75">
      <c r="B64" s="64"/>
      <c r="C64" s="64"/>
      <c r="E64" s="215"/>
      <c r="F64" s="201"/>
      <c r="G64" s="201"/>
      <c r="H64" s="201"/>
      <c r="I64" s="201"/>
      <c r="J64" s="201"/>
      <c r="K64" s="201"/>
    </row>
    <row r="65" spans="2:11" s="8" customFormat="1" ht="12.75">
      <c r="B65" s="64"/>
      <c r="C65" s="64"/>
      <c r="E65" s="215"/>
      <c r="F65" s="201"/>
      <c r="G65" s="201"/>
      <c r="H65" s="201"/>
      <c r="I65" s="201"/>
      <c r="J65" s="201"/>
      <c r="K65" s="201"/>
    </row>
    <row r="66" spans="2:11" s="8" customFormat="1" ht="12.75">
      <c r="B66" s="64"/>
      <c r="C66" s="64"/>
      <c r="E66" s="215"/>
      <c r="F66" s="201"/>
      <c r="G66" s="201"/>
      <c r="H66" s="201"/>
      <c r="I66" s="201"/>
      <c r="J66" s="201"/>
      <c r="K66" s="201"/>
    </row>
    <row r="67" spans="2:11" s="8" customFormat="1" ht="12.75">
      <c r="B67" s="64"/>
      <c r="C67" s="64"/>
      <c r="E67" s="215"/>
      <c r="F67" s="201"/>
      <c r="G67" s="201"/>
      <c r="H67" s="201"/>
      <c r="I67" s="201"/>
      <c r="J67" s="201"/>
      <c r="K67" s="201"/>
    </row>
    <row r="68" spans="2:11" s="8" customFormat="1" ht="12.75">
      <c r="B68" s="64"/>
      <c r="C68" s="64"/>
      <c r="E68" s="215"/>
      <c r="F68" s="201"/>
      <c r="G68" s="201"/>
      <c r="H68" s="201"/>
      <c r="I68" s="201"/>
      <c r="J68" s="201"/>
      <c r="K68" s="201"/>
    </row>
    <row r="69" spans="2:11" s="8" customFormat="1" ht="12.75">
      <c r="B69" s="64"/>
      <c r="C69" s="64"/>
      <c r="E69" s="215"/>
      <c r="F69" s="201"/>
      <c r="G69" s="201"/>
      <c r="H69" s="201"/>
      <c r="I69" s="201"/>
      <c r="J69" s="201"/>
      <c r="K69" s="201"/>
    </row>
    <row r="70" spans="2:11" s="8" customFormat="1" ht="12.75">
      <c r="B70" s="64"/>
      <c r="C70" s="64"/>
      <c r="E70" s="215"/>
      <c r="F70" s="201"/>
      <c r="G70" s="201"/>
      <c r="H70" s="201"/>
      <c r="I70" s="201"/>
      <c r="J70" s="201"/>
      <c r="K70" s="201"/>
    </row>
    <row r="71" spans="2:11" s="8" customFormat="1" ht="12.75">
      <c r="B71" s="64"/>
      <c r="C71" s="64"/>
      <c r="E71" s="215"/>
      <c r="F71" s="201"/>
      <c r="G71" s="201"/>
      <c r="H71" s="201"/>
      <c r="I71" s="201"/>
      <c r="J71" s="201"/>
      <c r="K71" s="201"/>
    </row>
    <row r="72" spans="2:11" s="8" customFormat="1" ht="12.75">
      <c r="B72" s="64"/>
      <c r="C72" s="64"/>
      <c r="E72" s="215"/>
      <c r="F72" s="201"/>
      <c r="G72" s="201"/>
      <c r="H72" s="201"/>
      <c r="I72" s="201"/>
      <c r="J72" s="201"/>
      <c r="K72" s="201"/>
    </row>
    <row r="73" spans="2:11" s="8" customFormat="1" ht="12.75">
      <c r="B73" s="64"/>
      <c r="C73" s="64"/>
      <c r="E73" s="215"/>
      <c r="F73" s="201"/>
      <c r="G73" s="201"/>
      <c r="H73" s="201"/>
      <c r="I73" s="201"/>
      <c r="J73" s="201"/>
      <c r="K73" s="201"/>
    </row>
    <row r="74" spans="2:11" s="8" customFormat="1" ht="12.75">
      <c r="B74" s="64"/>
      <c r="C74" s="64"/>
      <c r="E74" s="215"/>
      <c r="F74" s="201"/>
      <c r="G74" s="201"/>
      <c r="H74" s="201"/>
      <c r="I74" s="201"/>
      <c r="J74" s="201"/>
      <c r="K74" s="201"/>
    </row>
    <row r="75" spans="2:11" s="8" customFormat="1" ht="12.75">
      <c r="B75" s="64"/>
      <c r="C75" s="64"/>
      <c r="E75" s="215"/>
      <c r="F75" s="201"/>
      <c r="G75" s="201"/>
      <c r="H75" s="201"/>
      <c r="I75" s="201"/>
      <c r="J75" s="201"/>
      <c r="K75" s="201"/>
    </row>
    <row r="76" spans="2:11" s="8" customFormat="1" ht="12.75">
      <c r="B76" s="64"/>
      <c r="C76" s="64"/>
      <c r="E76" s="215"/>
      <c r="F76" s="201"/>
      <c r="G76" s="201"/>
      <c r="H76" s="201"/>
      <c r="I76" s="201"/>
      <c r="J76" s="201"/>
      <c r="K76" s="201"/>
    </row>
    <row r="77" spans="2:11" s="8" customFormat="1" ht="12.75">
      <c r="B77" s="64"/>
      <c r="C77" s="64"/>
      <c r="E77" s="215"/>
      <c r="F77" s="201"/>
      <c r="G77" s="201"/>
      <c r="H77" s="201"/>
      <c r="I77" s="201"/>
      <c r="J77" s="201"/>
      <c r="K77" s="201"/>
    </row>
    <row r="78" spans="2:11" s="8" customFormat="1" ht="12.75">
      <c r="B78" s="64"/>
      <c r="C78" s="64"/>
      <c r="E78" s="215"/>
      <c r="F78" s="201"/>
      <c r="G78" s="201"/>
      <c r="H78" s="201"/>
      <c r="I78" s="201"/>
      <c r="J78" s="201"/>
      <c r="K78" s="201"/>
    </row>
    <row r="79" spans="2:11" s="8" customFormat="1" ht="12.75">
      <c r="B79" s="64"/>
      <c r="C79" s="64"/>
      <c r="E79" s="215"/>
      <c r="F79" s="201"/>
      <c r="G79" s="201"/>
      <c r="H79" s="201"/>
      <c r="I79" s="201"/>
      <c r="J79" s="201"/>
      <c r="K79" s="201"/>
    </row>
    <row r="80" spans="2:11" s="8" customFormat="1" ht="12.75">
      <c r="B80" s="64"/>
      <c r="C80" s="64"/>
      <c r="E80" s="215"/>
      <c r="F80" s="201"/>
      <c r="G80" s="201"/>
      <c r="H80" s="201"/>
      <c r="I80" s="201"/>
      <c r="J80" s="201"/>
      <c r="K80" s="201"/>
    </row>
    <row r="81" spans="2:11" s="8" customFormat="1" ht="12.75">
      <c r="B81" s="64"/>
      <c r="C81" s="64"/>
      <c r="E81" s="215"/>
      <c r="F81" s="201"/>
      <c r="G81" s="201"/>
      <c r="H81" s="201"/>
      <c r="I81" s="201"/>
      <c r="J81" s="201"/>
      <c r="K81" s="201"/>
    </row>
    <row r="82" spans="2:11" s="8" customFormat="1" ht="12.75">
      <c r="B82" s="64"/>
      <c r="C82" s="64"/>
      <c r="E82" s="215"/>
      <c r="F82" s="201"/>
      <c r="G82" s="201"/>
      <c r="H82" s="201"/>
      <c r="I82" s="201"/>
      <c r="J82" s="201"/>
      <c r="K82" s="201"/>
    </row>
    <row r="83" spans="2:11" s="8" customFormat="1" ht="12.75">
      <c r="B83" s="64"/>
      <c r="C83" s="64"/>
      <c r="E83" s="215"/>
      <c r="F83" s="201"/>
      <c r="G83" s="201"/>
      <c r="H83" s="201"/>
      <c r="I83" s="201"/>
      <c r="J83" s="201"/>
      <c r="K83" s="201"/>
    </row>
    <row r="84" spans="2:11" s="8" customFormat="1" ht="12.75">
      <c r="B84" s="64"/>
      <c r="C84" s="64"/>
      <c r="E84" s="215"/>
      <c r="F84" s="201"/>
      <c r="G84" s="201"/>
      <c r="H84" s="201"/>
      <c r="I84" s="201"/>
      <c r="J84" s="201"/>
      <c r="K84" s="201"/>
    </row>
    <row r="85" spans="2:11" s="8" customFormat="1" ht="12.75">
      <c r="B85" s="64"/>
      <c r="C85" s="64"/>
      <c r="E85" s="215"/>
      <c r="F85" s="201"/>
      <c r="G85" s="201"/>
      <c r="H85" s="201"/>
      <c r="I85" s="201"/>
      <c r="J85" s="201"/>
      <c r="K85" s="201"/>
    </row>
    <row r="86" spans="2:11" s="8" customFormat="1" ht="12.75">
      <c r="B86" s="64"/>
      <c r="C86" s="64"/>
      <c r="E86" s="215"/>
      <c r="F86" s="201"/>
      <c r="G86" s="201"/>
      <c r="H86" s="201"/>
      <c r="I86" s="201"/>
      <c r="J86" s="201"/>
      <c r="K86" s="201"/>
    </row>
    <row r="87" spans="2:11" s="8" customFormat="1" ht="12.75">
      <c r="B87" s="64"/>
      <c r="C87" s="64"/>
      <c r="E87" s="215"/>
      <c r="F87" s="201"/>
      <c r="G87" s="201"/>
      <c r="H87" s="201"/>
      <c r="I87" s="201"/>
      <c r="J87" s="201"/>
      <c r="K87" s="201"/>
    </row>
    <row r="88" spans="2:11" s="8" customFormat="1" ht="12.75">
      <c r="B88" s="64"/>
      <c r="C88" s="64"/>
      <c r="E88" s="215"/>
      <c r="F88" s="201"/>
      <c r="G88" s="201"/>
      <c r="H88" s="201"/>
      <c r="I88" s="201"/>
      <c r="J88" s="201"/>
      <c r="K88" s="201"/>
    </row>
    <row r="89" spans="2:11" s="8" customFormat="1" ht="12.75">
      <c r="B89" s="64"/>
      <c r="C89" s="64"/>
      <c r="E89" s="215"/>
      <c r="F89" s="201"/>
      <c r="G89" s="201"/>
      <c r="H89" s="201"/>
      <c r="I89" s="201"/>
      <c r="J89" s="201"/>
      <c r="K89" s="201"/>
    </row>
    <row r="90" spans="2:11" s="8" customFormat="1" ht="12.75">
      <c r="B90" s="64"/>
      <c r="C90" s="64"/>
      <c r="E90" s="215"/>
      <c r="F90" s="201"/>
      <c r="G90" s="201"/>
      <c r="H90" s="201"/>
      <c r="I90" s="201"/>
      <c r="J90" s="201"/>
      <c r="K90" s="201"/>
    </row>
    <row r="91" spans="2:11" s="8" customFormat="1" ht="12.75">
      <c r="B91" s="64"/>
      <c r="C91" s="64"/>
      <c r="E91" s="215"/>
      <c r="F91" s="201"/>
      <c r="G91" s="201"/>
      <c r="H91" s="201"/>
      <c r="I91" s="201"/>
      <c r="J91" s="201"/>
      <c r="K91" s="201"/>
    </row>
    <row r="92" spans="2:11" s="8" customFormat="1" ht="12.75">
      <c r="B92" s="64"/>
      <c r="C92" s="64"/>
      <c r="E92" s="215"/>
      <c r="F92" s="201"/>
      <c r="G92" s="201"/>
      <c r="H92" s="201"/>
      <c r="I92" s="201"/>
      <c r="J92" s="201"/>
      <c r="K92" s="201"/>
    </row>
    <row r="93" spans="2:11" s="8" customFormat="1" ht="12.75">
      <c r="B93" s="64"/>
      <c r="C93" s="64"/>
      <c r="E93" s="215"/>
      <c r="F93" s="201"/>
      <c r="G93" s="201"/>
      <c r="H93" s="201"/>
      <c r="I93" s="201"/>
      <c r="J93" s="201"/>
      <c r="K93" s="201"/>
    </row>
    <row r="94" spans="2:11" s="8" customFormat="1" ht="12.75">
      <c r="B94" s="64"/>
      <c r="C94" s="64"/>
      <c r="E94" s="215"/>
      <c r="F94" s="201"/>
      <c r="G94" s="201"/>
      <c r="H94" s="201"/>
      <c r="I94" s="201"/>
      <c r="J94" s="201"/>
      <c r="K94" s="201"/>
    </row>
    <row r="95" spans="2:11" s="8" customFormat="1" ht="12.75">
      <c r="B95" s="64"/>
      <c r="C95" s="64"/>
      <c r="E95" s="215"/>
      <c r="F95" s="201"/>
      <c r="G95" s="201"/>
      <c r="H95" s="201"/>
      <c r="I95" s="201"/>
      <c r="J95" s="201"/>
      <c r="K95" s="201"/>
    </row>
    <row r="96" spans="2:11" s="8" customFormat="1" ht="12.75">
      <c r="B96" s="64"/>
      <c r="C96" s="64"/>
      <c r="E96" s="215"/>
      <c r="F96" s="201"/>
      <c r="G96" s="201"/>
      <c r="H96" s="201"/>
      <c r="I96" s="201"/>
      <c r="J96" s="201"/>
      <c r="K96" s="201"/>
    </row>
    <row r="97" spans="2:11" s="8" customFormat="1" ht="12.75">
      <c r="B97" s="64"/>
      <c r="C97" s="64"/>
      <c r="E97" s="215"/>
      <c r="F97" s="201"/>
      <c r="G97" s="201"/>
      <c r="H97" s="201"/>
      <c r="I97" s="201"/>
      <c r="J97" s="201"/>
      <c r="K97" s="201"/>
    </row>
    <row r="98" spans="2:11" s="8" customFormat="1" ht="12.75">
      <c r="B98" s="64"/>
      <c r="C98" s="64"/>
      <c r="E98" s="215"/>
      <c r="F98" s="201"/>
      <c r="G98" s="201"/>
      <c r="H98" s="201"/>
      <c r="I98" s="201"/>
      <c r="J98" s="201"/>
      <c r="K98" s="201"/>
    </row>
    <row r="99" spans="2:11" s="8" customFormat="1" ht="12.75">
      <c r="B99" s="64"/>
      <c r="C99" s="64"/>
      <c r="E99" s="215"/>
      <c r="F99" s="201"/>
      <c r="G99" s="201"/>
      <c r="H99" s="201"/>
      <c r="I99" s="201"/>
      <c r="J99" s="201"/>
      <c r="K99" s="201"/>
    </row>
    <row r="100" spans="2:11" s="8" customFormat="1" ht="12.75">
      <c r="B100" s="64"/>
      <c r="C100" s="64"/>
      <c r="E100" s="215"/>
      <c r="F100" s="201"/>
      <c r="G100" s="201"/>
      <c r="H100" s="201"/>
      <c r="I100" s="201"/>
      <c r="J100" s="201"/>
      <c r="K100" s="201"/>
    </row>
    <row r="101" spans="2:11" s="8" customFormat="1" ht="12.75">
      <c r="B101" s="64"/>
      <c r="C101" s="64"/>
      <c r="E101" s="215"/>
      <c r="F101" s="201"/>
      <c r="G101" s="201"/>
      <c r="H101" s="201"/>
      <c r="I101" s="201"/>
      <c r="J101" s="201"/>
      <c r="K101" s="201"/>
    </row>
    <row r="102" spans="2:11" s="8" customFormat="1" ht="12.75">
      <c r="B102" s="64"/>
      <c r="C102" s="64"/>
      <c r="E102" s="215"/>
      <c r="F102" s="201"/>
      <c r="G102" s="201"/>
      <c r="H102" s="201"/>
      <c r="I102" s="201"/>
      <c r="J102" s="201"/>
      <c r="K102" s="201"/>
    </row>
    <row r="103" spans="2:11" s="8" customFormat="1" ht="12.75">
      <c r="B103" s="64"/>
      <c r="C103" s="64"/>
      <c r="E103" s="215"/>
      <c r="F103" s="201"/>
      <c r="G103" s="201"/>
      <c r="H103" s="201"/>
      <c r="I103" s="201"/>
      <c r="J103" s="201"/>
      <c r="K103" s="201"/>
    </row>
    <row r="104" spans="2:11" s="8" customFormat="1" ht="12.75">
      <c r="B104" s="64"/>
      <c r="C104" s="64"/>
      <c r="E104" s="215"/>
      <c r="F104" s="201"/>
      <c r="G104" s="201"/>
      <c r="H104" s="201"/>
      <c r="I104" s="201"/>
      <c r="J104" s="201"/>
      <c r="K104" s="201"/>
    </row>
    <row r="105" spans="2:11" s="8" customFormat="1" ht="12.75">
      <c r="B105" s="64"/>
      <c r="C105" s="64"/>
      <c r="E105" s="215"/>
      <c r="F105" s="201"/>
      <c r="G105" s="201"/>
      <c r="H105" s="201"/>
      <c r="I105" s="201"/>
      <c r="J105" s="201"/>
      <c r="K105" s="201"/>
    </row>
    <row r="106" spans="2:11" s="8" customFormat="1" ht="12.75">
      <c r="B106" s="64"/>
      <c r="C106" s="64"/>
      <c r="E106" s="215"/>
      <c r="F106" s="201"/>
      <c r="G106" s="201"/>
      <c r="H106" s="201"/>
      <c r="I106" s="201"/>
      <c r="J106" s="201"/>
      <c r="K106" s="201"/>
    </row>
    <row r="107" spans="2:11" s="8" customFormat="1" ht="12.75">
      <c r="B107" s="64"/>
      <c r="C107" s="64"/>
      <c r="E107" s="215"/>
      <c r="F107" s="201"/>
      <c r="G107" s="201"/>
      <c r="H107" s="201"/>
      <c r="I107" s="201"/>
      <c r="J107" s="201"/>
      <c r="K107" s="201"/>
    </row>
    <row r="108" spans="2:11" s="8" customFormat="1" ht="12.75">
      <c r="B108" s="64"/>
      <c r="C108" s="64"/>
      <c r="E108" s="215"/>
      <c r="F108" s="201"/>
      <c r="G108" s="201"/>
      <c r="H108" s="201"/>
      <c r="I108" s="201"/>
      <c r="J108" s="201"/>
      <c r="K108" s="201"/>
    </row>
    <row r="109" spans="2:11" s="8" customFormat="1" ht="12.75">
      <c r="B109" s="64"/>
      <c r="C109" s="64"/>
      <c r="E109" s="215"/>
      <c r="F109" s="201"/>
      <c r="G109" s="201"/>
      <c r="H109" s="201"/>
      <c r="I109" s="201"/>
      <c r="J109" s="201"/>
      <c r="K109" s="201"/>
    </row>
    <row r="110" spans="2:11" s="8" customFormat="1" ht="12.75">
      <c r="B110" s="64"/>
      <c r="C110" s="64"/>
      <c r="E110" s="215"/>
      <c r="F110" s="201"/>
      <c r="G110" s="201"/>
      <c r="H110" s="201"/>
      <c r="I110" s="201"/>
      <c r="J110" s="201"/>
      <c r="K110" s="201"/>
    </row>
    <row r="111" spans="2:11" s="8" customFormat="1" ht="12.75">
      <c r="B111" s="64"/>
      <c r="C111" s="64"/>
      <c r="E111" s="215"/>
      <c r="F111" s="201"/>
      <c r="G111" s="201"/>
      <c r="H111" s="201"/>
      <c r="I111" s="201"/>
      <c r="J111" s="201"/>
      <c r="K111" s="201"/>
    </row>
    <row r="112" spans="2:11" s="8" customFormat="1" ht="12.75">
      <c r="B112" s="64"/>
      <c r="C112" s="64"/>
      <c r="E112" s="215"/>
      <c r="F112" s="201"/>
      <c r="G112" s="201"/>
      <c r="H112" s="201"/>
      <c r="I112" s="201"/>
      <c r="J112" s="201"/>
      <c r="K112" s="201"/>
    </row>
    <row r="113" spans="2:11" s="8" customFormat="1" ht="12.75">
      <c r="B113" s="64"/>
      <c r="C113" s="64"/>
      <c r="E113" s="215"/>
      <c r="F113" s="201"/>
      <c r="G113" s="201"/>
      <c r="H113" s="201"/>
      <c r="I113" s="201"/>
      <c r="J113" s="201"/>
      <c r="K113" s="201"/>
    </row>
    <row r="114" spans="2:11" s="8" customFormat="1" ht="12.75">
      <c r="B114" s="64"/>
      <c r="C114" s="64"/>
      <c r="E114" s="215"/>
      <c r="F114" s="201"/>
      <c r="G114" s="201"/>
      <c r="H114" s="201"/>
      <c r="I114" s="201"/>
      <c r="J114" s="201"/>
      <c r="K114" s="201"/>
    </row>
    <row r="115" spans="2:11" s="8" customFormat="1" ht="12.75">
      <c r="B115" s="64"/>
      <c r="C115" s="64"/>
      <c r="E115" s="215"/>
      <c r="F115" s="201"/>
      <c r="G115" s="201"/>
      <c r="H115" s="201"/>
      <c r="I115" s="201"/>
      <c r="J115" s="201"/>
      <c r="K115" s="201"/>
    </row>
    <row r="116" spans="2:11" s="8" customFormat="1" ht="12.75">
      <c r="B116" s="64"/>
      <c r="C116" s="64"/>
      <c r="E116" s="215"/>
      <c r="F116" s="201"/>
      <c r="G116" s="201"/>
      <c r="H116" s="201"/>
      <c r="I116" s="201"/>
      <c r="J116" s="201"/>
      <c r="K116" s="201"/>
    </row>
    <row r="117" spans="2:11" s="8" customFormat="1" ht="12.75">
      <c r="B117" s="64"/>
      <c r="C117" s="64"/>
      <c r="E117" s="215"/>
      <c r="F117" s="201"/>
      <c r="G117" s="201"/>
      <c r="H117" s="201"/>
      <c r="I117" s="201"/>
      <c r="J117" s="201"/>
      <c r="K117" s="201"/>
    </row>
    <row r="118" spans="2:11" s="8" customFormat="1" ht="12.75">
      <c r="B118" s="64"/>
      <c r="C118" s="64"/>
      <c r="E118" s="215"/>
      <c r="F118" s="201"/>
      <c r="G118" s="201"/>
      <c r="H118" s="201"/>
      <c r="I118" s="201"/>
      <c r="J118" s="201"/>
      <c r="K118" s="201"/>
    </row>
    <row r="119" spans="2:11" s="8" customFormat="1" ht="12.75">
      <c r="B119" s="64"/>
      <c r="C119" s="64"/>
      <c r="E119" s="215"/>
      <c r="F119" s="201"/>
      <c r="G119" s="201"/>
      <c r="H119" s="201"/>
      <c r="I119" s="201"/>
      <c r="J119" s="201"/>
      <c r="K119" s="201"/>
    </row>
    <row r="120" spans="2:11" s="8" customFormat="1" ht="12.75">
      <c r="B120" s="64"/>
      <c r="C120" s="64"/>
      <c r="E120" s="215"/>
      <c r="F120" s="201"/>
      <c r="G120" s="201"/>
      <c r="H120" s="201"/>
      <c r="I120" s="201"/>
      <c r="J120" s="201"/>
      <c r="K120" s="201"/>
    </row>
    <row r="121" spans="2:11" s="8" customFormat="1" ht="12.75">
      <c r="B121" s="64"/>
      <c r="C121" s="64"/>
      <c r="E121" s="215"/>
      <c r="F121" s="201"/>
      <c r="G121" s="201"/>
      <c r="H121" s="201"/>
      <c r="I121" s="201"/>
      <c r="J121" s="201"/>
      <c r="K121" s="201"/>
    </row>
    <row r="122" spans="2:11" s="8" customFormat="1" ht="12.75">
      <c r="B122" s="64"/>
      <c r="C122" s="64"/>
      <c r="E122" s="215"/>
      <c r="F122" s="201"/>
      <c r="G122" s="201"/>
      <c r="H122" s="201"/>
      <c r="I122" s="201"/>
      <c r="J122" s="201"/>
      <c r="K122" s="201"/>
    </row>
    <row r="123" spans="2:11" s="8" customFormat="1" ht="12.75">
      <c r="B123" s="64"/>
      <c r="C123" s="64"/>
      <c r="E123" s="215"/>
      <c r="F123" s="201"/>
      <c r="G123" s="201"/>
      <c r="H123" s="201"/>
      <c r="I123" s="201"/>
      <c r="J123" s="201"/>
      <c r="K123" s="201"/>
    </row>
    <row r="124" spans="2:11" s="8" customFormat="1" ht="12.75">
      <c r="B124" s="64"/>
      <c r="C124" s="64"/>
      <c r="E124" s="215"/>
      <c r="F124" s="201"/>
      <c r="G124" s="201"/>
      <c r="H124" s="201"/>
      <c r="I124" s="201"/>
      <c r="J124" s="201"/>
      <c r="K124" s="201"/>
    </row>
    <row r="125" spans="2:11" s="8" customFormat="1" ht="12.75">
      <c r="B125" s="64"/>
      <c r="C125" s="64"/>
      <c r="E125" s="215"/>
      <c r="F125" s="201"/>
      <c r="G125" s="201"/>
      <c r="H125" s="201"/>
      <c r="I125" s="201"/>
      <c r="J125" s="201"/>
      <c r="K125" s="201"/>
    </row>
    <row r="126" spans="2:11" s="8" customFormat="1" ht="12.75">
      <c r="B126" s="64"/>
      <c r="C126" s="64"/>
      <c r="E126" s="215"/>
      <c r="F126" s="201"/>
      <c r="G126" s="201"/>
      <c r="H126" s="201"/>
      <c r="I126" s="201"/>
      <c r="J126" s="201"/>
      <c r="K126" s="201"/>
    </row>
    <row r="127" spans="2:11" s="8" customFormat="1" ht="12.75">
      <c r="B127" s="64"/>
      <c r="C127" s="64"/>
      <c r="E127" s="215"/>
      <c r="F127" s="201"/>
      <c r="G127" s="201"/>
      <c r="H127" s="201"/>
      <c r="I127" s="201"/>
      <c r="J127" s="201"/>
      <c r="K127" s="201"/>
    </row>
    <row r="128" spans="2:11" s="8" customFormat="1" ht="12.75">
      <c r="B128" s="64"/>
      <c r="C128" s="64"/>
      <c r="E128" s="215"/>
      <c r="F128" s="201"/>
      <c r="G128" s="201"/>
      <c r="H128" s="201"/>
      <c r="I128" s="201"/>
      <c r="J128" s="201"/>
      <c r="K128" s="201"/>
    </row>
    <row r="129" spans="2:11" s="8" customFormat="1" ht="12.75">
      <c r="B129" s="64"/>
      <c r="C129" s="64"/>
      <c r="E129" s="215"/>
      <c r="F129" s="201"/>
      <c r="G129" s="201"/>
      <c r="H129" s="201"/>
      <c r="I129" s="201"/>
      <c r="J129" s="201"/>
      <c r="K129" s="201"/>
    </row>
    <row r="130" spans="2:11" s="8" customFormat="1" ht="12.75">
      <c r="B130" s="64"/>
      <c r="C130" s="64"/>
      <c r="E130" s="215"/>
      <c r="F130" s="201"/>
      <c r="G130" s="201"/>
      <c r="H130" s="201"/>
      <c r="I130" s="201"/>
      <c r="J130" s="201"/>
      <c r="K130" s="201"/>
    </row>
    <row r="131" spans="2:11" s="8" customFormat="1" ht="12.75">
      <c r="B131" s="64"/>
      <c r="C131" s="64"/>
      <c r="E131" s="215"/>
      <c r="F131" s="201"/>
      <c r="G131" s="201"/>
      <c r="H131" s="201"/>
      <c r="I131" s="201"/>
      <c r="J131" s="201"/>
      <c r="K131" s="201"/>
    </row>
    <row r="132" spans="2:11" s="8" customFormat="1" ht="12.75">
      <c r="B132" s="64"/>
      <c r="C132" s="64"/>
      <c r="E132" s="215"/>
      <c r="F132" s="201"/>
      <c r="G132" s="201"/>
      <c r="H132" s="201"/>
      <c r="I132" s="201"/>
      <c r="J132" s="201"/>
      <c r="K132" s="201"/>
    </row>
    <row r="133" spans="2:11" s="8" customFormat="1" ht="12.75">
      <c r="B133" s="64"/>
      <c r="C133" s="64"/>
      <c r="E133" s="215"/>
      <c r="F133" s="201"/>
      <c r="G133" s="201"/>
      <c r="H133" s="201"/>
      <c r="I133" s="201"/>
      <c r="J133" s="201"/>
      <c r="K133" s="201"/>
    </row>
    <row r="134" spans="2:11" s="8" customFormat="1" ht="12.75">
      <c r="B134" s="64"/>
      <c r="C134" s="64"/>
      <c r="E134" s="215"/>
      <c r="F134" s="201"/>
      <c r="G134" s="201"/>
      <c r="H134" s="201"/>
      <c r="I134" s="201"/>
      <c r="J134" s="201"/>
      <c r="K134" s="201"/>
    </row>
    <row r="135" spans="2:11" s="8" customFormat="1" ht="12.75">
      <c r="B135" s="64"/>
      <c r="C135" s="64"/>
      <c r="E135" s="215"/>
      <c r="F135" s="201"/>
      <c r="G135" s="201"/>
      <c r="H135" s="201"/>
      <c r="I135" s="201"/>
      <c r="J135" s="201"/>
      <c r="K135" s="201"/>
    </row>
    <row r="136" spans="2:11" s="8" customFormat="1" ht="12.75">
      <c r="B136" s="64"/>
      <c r="C136" s="64"/>
      <c r="E136" s="215"/>
      <c r="F136" s="201"/>
      <c r="G136" s="201"/>
      <c r="H136" s="201"/>
      <c r="I136" s="201"/>
      <c r="J136" s="201"/>
      <c r="K136" s="201"/>
    </row>
    <row r="137" spans="2:11" s="8" customFormat="1" ht="12.75">
      <c r="B137" s="64"/>
      <c r="C137" s="64"/>
      <c r="E137" s="215"/>
      <c r="F137" s="201"/>
      <c r="G137" s="201"/>
      <c r="H137" s="201"/>
      <c r="I137" s="201"/>
      <c r="J137" s="201"/>
      <c r="K137" s="201"/>
    </row>
    <row r="138" spans="2:11" s="8" customFormat="1" ht="12.75">
      <c r="B138" s="64"/>
      <c r="C138" s="64"/>
      <c r="E138" s="215"/>
      <c r="F138" s="201"/>
      <c r="G138" s="201"/>
      <c r="H138" s="201"/>
      <c r="I138" s="201"/>
      <c r="J138" s="201"/>
      <c r="K138" s="201"/>
    </row>
    <row r="139" spans="2:11" s="8" customFormat="1" ht="12.75">
      <c r="B139" s="64"/>
      <c r="C139" s="64"/>
      <c r="E139" s="215"/>
      <c r="F139" s="201"/>
      <c r="G139" s="201"/>
      <c r="H139" s="201"/>
      <c r="I139" s="201"/>
      <c r="J139" s="201"/>
      <c r="K139" s="201"/>
    </row>
    <row r="140" spans="2:11" s="8" customFormat="1" ht="12.75">
      <c r="B140" s="64"/>
      <c r="C140" s="64"/>
      <c r="E140" s="215"/>
      <c r="F140" s="201"/>
      <c r="G140" s="201"/>
      <c r="H140" s="201"/>
      <c r="I140" s="201"/>
      <c r="J140" s="201"/>
      <c r="K140" s="201"/>
    </row>
    <row r="141" spans="2:11" s="8" customFormat="1" ht="12.75">
      <c r="B141" s="64"/>
      <c r="C141" s="64"/>
      <c r="E141" s="215"/>
      <c r="F141" s="201"/>
      <c r="G141" s="201"/>
      <c r="H141" s="201"/>
      <c r="I141" s="201"/>
      <c r="J141" s="201"/>
      <c r="K141" s="201"/>
    </row>
    <row r="142" spans="2:11" s="8" customFormat="1" ht="12.75">
      <c r="B142" s="64"/>
      <c r="C142" s="64"/>
      <c r="E142" s="215"/>
      <c r="F142" s="201"/>
      <c r="G142" s="201"/>
      <c r="H142" s="201"/>
      <c r="I142" s="201"/>
      <c r="J142" s="201"/>
      <c r="K142" s="201"/>
    </row>
    <row r="143" spans="2:11" s="8" customFormat="1" ht="12.75">
      <c r="B143" s="64"/>
      <c r="C143" s="64"/>
      <c r="E143" s="215"/>
      <c r="F143" s="201"/>
      <c r="G143" s="201"/>
      <c r="H143" s="201"/>
      <c r="I143" s="201"/>
      <c r="J143" s="201"/>
      <c r="K143" s="201"/>
    </row>
    <row r="144" spans="2:11" s="8" customFormat="1" ht="12.75">
      <c r="B144" s="64"/>
      <c r="C144" s="64"/>
      <c r="E144" s="215"/>
      <c r="F144" s="201"/>
      <c r="G144" s="201"/>
      <c r="H144" s="201"/>
      <c r="I144" s="201"/>
      <c r="J144" s="201"/>
      <c r="K144" s="201"/>
    </row>
    <row r="145" spans="2:11" s="8" customFormat="1" ht="12.75">
      <c r="B145" s="64"/>
      <c r="C145" s="64"/>
      <c r="E145" s="215"/>
      <c r="F145" s="201"/>
      <c r="G145" s="201"/>
      <c r="H145" s="201"/>
      <c r="I145" s="201"/>
      <c r="J145" s="201"/>
      <c r="K145" s="201"/>
    </row>
    <row r="146" spans="2:11" s="8" customFormat="1" ht="12.75">
      <c r="B146" s="64"/>
      <c r="C146" s="64"/>
      <c r="E146" s="215"/>
      <c r="F146" s="201"/>
      <c r="G146" s="201"/>
      <c r="H146" s="201"/>
      <c r="I146" s="201"/>
      <c r="J146" s="201"/>
      <c r="K146" s="201"/>
    </row>
    <row r="147" spans="2:11" s="8" customFormat="1" ht="12.75">
      <c r="B147" s="64"/>
      <c r="C147" s="64"/>
      <c r="E147" s="215"/>
      <c r="F147" s="201"/>
      <c r="G147" s="201"/>
      <c r="H147" s="201"/>
      <c r="I147" s="201"/>
      <c r="J147" s="201"/>
      <c r="K147" s="201"/>
    </row>
    <row r="148" spans="2:11" s="8" customFormat="1" ht="12.75">
      <c r="B148" s="64"/>
      <c r="C148" s="64"/>
      <c r="E148" s="215"/>
      <c r="F148" s="201"/>
      <c r="G148" s="201"/>
      <c r="H148" s="201"/>
      <c r="I148" s="201"/>
      <c r="J148" s="201"/>
      <c r="K148" s="201"/>
    </row>
    <row r="149" spans="2:11" s="8" customFormat="1" ht="12.75">
      <c r="B149" s="64"/>
      <c r="C149" s="64"/>
      <c r="E149" s="215"/>
      <c r="F149" s="201"/>
      <c r="G149" s="201"/>
      <c r="H149" s="201"/>
      <c r="I149" s="201"/>
      <c r="J149" s="201"/>
      <c r="K149" s="201"/>
    </row>
    <row r="150" spans="2:11" s="8" customFormat="1" ht="12.75">
      <c r="B150" s="64"/>
      <c r="C150" s="64"/>
      <c r="E150" s="215"/>
      <c r="F150" s="201"/>
      <c r="G150" s="201"/>
      <c r="H150" s="201"/>
      <c r="I150" s="201"/>
      <c r="J150" s="201"/>
      <c r="K150" s="201"/>
    </row>
    <row r="151" spans="2:11" s="8" customFormat="1" ht="12.75">
      <c r="B151" s="64"/>
      <c r="C151" s="64"/>
      <c r="E151" s="215"/>
      <c r="F151" s="201"/>
      <c r="G151" s="201"/>
      <c r="H151" s="201"/>
      <c r="I151" s="201"/>
      <c r="J151" s="201"/>
      <c r="K151" s="201"/>
    </row>
    <row r="152" spans="2:11" s="8" customFormat="1" ht="12.75">
      <c r="B152" s="64"/>
      <c r="C152" s="64"/>
      <c r="E152" s="215"/>
      <c r="F152" s="201"/>
      <c r="G152" s="201"/>
      <c r="H152" s="201"/>
      <c r="I152" s="201"/>
      <c r="J152" s="201"/>
      <c r="K152" s="201"/>
    </row>
    <row r="153" spans="2:11" s="8" customFormat="1" ht="12.75">
      <c r="B153" s="64"/>
      <c r="C153" s="64"/>
      <c r="E153" s="215"/>
      <c r="F153" s="201"/>
      <c r="G153" s="201"/>
      <c r="H153" s="201"/>
      <c r="I153" s="201"/>
      <c r="J153" s="201"/>
      <c r="K153" s="201"/>
    </row>
    <row r="154" spans="2:11" s="8" customFormat="1" ht="12.75">
      <c r="B154" s="64"/>
      <c r="C154" s="64"/>
      <c r="E154" s="215"/>
      <c r="F154" s="201"/>
      <c r="G154" s="201"/>
      <c r="H154" s="201"/>
      <c r="I154" s="201"/>
      <c r="J154" s="201"/>
      <c r="K154" s="201"/>
    </row>
    <row r="155" spans="2:11" s="8" customFormat="1" ht="12.75">
      <c r="B155" s="64"/>
      <c r="C155" s="64"/>
      <c r="E155" s="215"/>
      <c r="F155" s="201"/>
      <c r="G155" s="201"/>
      <c r="H155" s="201"/>
      <c r="I155" s="201"/>
      <c r="J155" s="201"/>
      <c r="K155" s="201"/>
    </row>
    <row r="156" spans="2:11" s="8" customFormat="1" ht="12.75">
      <c r="B156" s="64"/>
      <c r="C156" s="64"/>
      <c r="E156" s="215"/>
      <c r="F156" s="201"/>
      <c r="G156" s="201"/>
      <c r="H156" s="201"/>
      <c r="I156" s="201"/>
      <c r="J156" s="201"/>
      <c r="K156" s="201"/>
    </row>
    <row r="157" spans="2:11" s="8" customFormat="1" ht="12.75">
      <c r="B157" s="64"/>
      <c r="C157" s="64"/>
      <c r="E157" s="215"/>
      <c r="F157" s="201"/>
      <c r="G157" s="201"/>
      <c r="H157" s="201"/>
      <c r="I157" s="201"/>
      <c r="J157" s="201"/>
      <c r="K157" s="201"/>
    </row>
    <row r="158" spans="2:11" s="8" customFormat="1" ht="12.75">
      <c r="B158" s="64"/>
      <c r="C158" s="64"/>
      <c r="E158" s="215"/>
      <c r="F158" s="201"/>
      <c r="G158" s="201"/>
      <c r="H158" s="201"/>
      <c r="I158" s="201"/>
      <c r="J158" s="201"/>
      <c r="K158" s="201"/>
    </row>
    <row r="159" spans="2:11" s="8" customFormat="1" ht="12.75">
      <c r="B159" s="64"/>
      <c r="C159" s="64"/>
      <c r="E159" s="215"/>
      <c r="F159" s="201"/>
      <c r="G159" s="201"/>
      <c r="H159" s="201"/>
      <c r="I159" s="201"/>
      <c r="J159" s="201"/>
      <c r="K159" s="201"/>
    </row>
    <row r="160" spans="2:11" s="8" customFormat="1" ht="12.75">
      <c r="B160" s="64"/>
      <c r="C160" s="64"/>
      <c r="E160" s="215"/>
      <c r="F160" s="201"/>
      <c r="G160" s="201"/>
      <c r="H160" s="201"/>
      <c r="I160" s="201"/>
      <c r="J160" s="201"/>
      <c r="K160" s="201"/>
    </row>
    <row r="161" spans="2:11" s="8" customFormat="1" ht="12.75">
      <c r="B161" s="64"/>
      <c r="C161" s="64"/>
      <c r="E161" s="215"/>
      <c r="F161" s="201"/>
      <c r="G161" s="201"/>
      <c r="H161" s="201"/>
      <c r="I161" s="201"/>
      <c r="J161" s="201"/>
      <c r="K161" s="201"/>
    </row>
    <row r="162" spans="2:11" s="8" customFormat="1" ht="12.75">
      <c r="B162" s="64"/>
      <c r="C162" s="64"/>
      <c r="E162" s="215"/>
      <c r="F162" s="201"/>
      <c r="G162" s="201"/>
      <c r="H162" s="201"/>
      <c r="I162" s="201"/>
      <c r="J162" s="201"/>
      <c r="K162" s="201"/>
    </row>
    <row r="163" spans="2:11" s="8" customFormat="1" ht="12.75">
      <c r="B163" s="64"/>
      <c r="C163" s="64"/>
      <c r="E163" s="215"/>
      <c r="F163" s="201"/>
      <c r="G163" s="201"/>
      <c r="H163" s="201"/>
      <c r="I163" s="201"/>
      <c r="J163" s="201"/>
      <c r="K163" s="201"/>
    </row>
    <row r="164" spans="2:11" s="8" customFormat="1" ht="12.75">
      <c r="B164" s="64"/>
      <c r="C164" s="64"/>
      <c r="E164" s="215"/>
      <c r="F164" s="201"/>
      <c r="G164" s="201"/>
      <c r="H164" s="201"/>
      <c r="I164" s="201"/>
      <c r="J164" s="201"/>
      <c r="K164" s="201"/>
    </row>
    <row r="165" spans="2:11" s="8" customFormat="1" ht="12.75">
      <c r="B165" s="64"/>
      <c r="C165" s="64"/>
      <c r="E165" s="215"/>
      <c r="F165" s="201"/>
      <c r="G165" s="201"/>
      <c r="H165" s="201"/>
      <c r="I165" s="201"/>
      <c r="J165" s="201"/>
      <c r="K165" s="201"/>
    </row>
    <row r="166" spans="2:11" s="8" customFormat="1" ht="12.75">
      <c r="B166" s="64"/>
      <c r="C166" s="64"/>
      <c r="E166" s="215"/>
      <c r="F166" s="201"/>
      <c r="G166" s="201"/>
      <c r="H166" s="201"/>
      <c r="I166" s="201"/>
      <c r="J166" s="201"/>
      <c r="K166" s="201"/>
    </row>
    <row r="167" spans="2:11" s="8" customFormat="1" ht="12.75">
      <c r="B167" s="64"/>
      <c r="C167" s="64"/>
      <c r="E167" s="215"/>
      <c r="F167" s="201"/>
      <c r="G167" s="201"/>
      <c r="H167" s="201"/>
      <c r="I167" s="201"/>
      <c r="J167" s="201"/>
      <c r="K167" s="201"/>
    </row>
    <row r="168" spans="2:11" s="8" customFormat="1" ht="12.75">
      <c r="B168" s="64"/>
      <c r="C168" s="64"/>
      <c r="E168" s="215"/>
      <c r="F168" s="201"/>
      <c r="G168" s="201"/>
      <c r="H168" s="201"/>
      <c r="I168" s="201"/>
      <c r="J168" s="201"/>
      <c r="K168" s="201"/>
    </row>
    <row r="169" spans="2:11" s="8" customFormat="1" ht="12.75">
      <c r="B169" s="64"/>
      <c r="C169" s="64"/>
      <c r="E169" s="215"/>
      <c r="F169" s="201"/>
      <c r="G169" s="201"/>
      <c r="H169" s="201"/>
      <c r="I169" s="201"/>
      <c r="J169" s="201"/>
      <c r="K169" s="201"/>
    </row>
    <row r="170" spans="2:11" s="8" customFormat="1" ht="12.75">
      <c r="B170" s="64"/>
      <c r="C170" s="64"/>
      <c r="E170" s="215"/>
      <c r="F170" s="201"/>
      <c r="G170" s="201"/>
      <c r="H170" s="201"/>
      <c r="I170" s="201"/>
      <c r="J170" s="201"/>
      <c r="K170" s="201"/>
    </row>
    <row r="171" spans="2:11" s="8" customFormat="1" ht="12.75">
      <c r="B171" s="64"/>
      <c r="C171" s="64"/>
      <c r="E171" s="215"/>
      <c r="F171" s="201"/>
      <c r="G171" s="201"/>
      <c r="H171" s="201"/>
      <c r="I171" s="201"/>
      <c r="J171" s="201"/>
      <c r="K171" s="201"/>
    </row>
    <row r="172" spans="2:11" s="8" customFormat="1" ht="12.75">
      <c r="B172" s="64"/>
      <c r="C172" s="64"/>
      <c r="E172" s="215"/>
      <c r="F172" s="201"/>
      <c r="G172" s="201"/>
      <c r="H172" s="201"/>
      <c r="I172" s="201"/>
      <c r="J172" s="201"/>
      <c r="K172" s="201"/>
    </row>
    <row r="173" spans="2:11" s="8" customFormat="1" ht="12.75">
      <c r="B173" s="64"/>
      <c r="C173" s="64"/>
      <c r="E173" s="215"/>
      <c r="F173" s="201"/>
      <c r="G173" s="201"/>
      <c r="H173" s="201"/>
      <c r="I173" s="201"/>
      <c r="J173" s="201"/>
      <c r="K173" s="201"/>
    </row>
    <row r="174" spans="2:11" s="8" customFormat="1" ht="12.75">
      <c r="B174" s="64"/>
      <c r="C174" s="64"/>
      <c r="E174" s="215"/>
      <c r="F174" s="201"/>
      <c r="G174" s="201"/>
      <c r="H174" s="201"/>
      <c r="I174" s="201"/>
      <c r="J174" s="201"/>
      <c r="K174" s="201"/>
    </row>
    <row r="175" spans="2:11" s="8" customFormat="1" ht="12.75">
      <c r="B175" s="64"/>
      <c r="C175" s="64"/>
      <c r="E175" s="215"/>
      <c r="F175" s="201"/>
      <c r="G175" s="201"/>
      <c r="H175" s="201"/>
      <c r="I175" s="201"/>
      <c r="J175" s="201"/>
      <c r="K175" s="201"/>
    </row>
    <row r="176" spans="2:11" s="8" customFormat="1" ht="12.75">
      <c r="B176" s="64"/>
      <c r="C176" s="64"/>
      <c r="E176" s="215"/>
      <c r="F176" s="201"/>
      <c r="G176" s="201"/>
      <c r="H176" s="201"/>
      <c r="I176" s="201"/>
      <c r="J176" s="201"/>
      <c r="K176" s="201"/>
    </row>
    <row r="177" spans="2:11" s="8" customFormat="1" ht="12.75">
      <c r="B177" s="64"/>
      <c r="C177" s="64"/>
      <c r="E177" s="215"/>
      <c r="F177" s="201"/>
      <c r="G177" s="201"/>
      <c r="H177" s="201"/>
      <c r="I177" s="201"/>
      <c r="J177" s="201"/>
      <c r="K177" s="201"/>
    </row>
    <row r="178" spans="2:11" s="8" customFormat="1" ht="12.75">
      <c r="B178" s="64"/>
      <c r="C178" s="64"/>
      <c r="E178" s="215"/>
      <c r="F178" s="201"/>
      <c r="G178" s="201"/>
      <c r="H178" s="201"/>
      <c r="I178" s="201"/>
      <c r="J178" s="201"/>
      <c r="K178" s="201"/>
    </row>
    <row r="179" spans="2:11" s="8" customFormat="1" ht="12.75">
      <c r="B179" s="64"/>
      <c r="C179" s="64"/>
      <c r="E179" s="215"/>
      <c r="F179" s="201"/>
      <c r="G179" s="201"/>
      <c r="H179" s="201"/>
      <c r="I179" s="201"/>
      <c r="J179" s="201"/>
      <c r="K179" s="201"/>
    </row>
    <row r="180" spans="2:11" s="8" customFormat="1" ht="12.75">
      <c r="B180" s="64"/>
      <c r="C180" s="64"/>
      <c r="E180" s="215"/>
      <c r="F180" s="201"/>
      <c r="G180" s="201"/>
      <c r="H180" s="201"/>
      <c r="I180" s="201"/>
      <c r="J180" s="201"/>
      <c r="K180" s="201"/>
    </row>
    <row r="181" spans="2:11" s="8" customFormat="1" ht="12.75">
      <c r="B181" s="64"/>
      <c r="C181" s="64"/>
      <c r="E181" s="215"/>
      <c r="F181" s="201"/>
      <c r="G181" s="201"/>
      <c r="H181" s="201"/>
      <c r="I181" s="201"/>
      <c r="J181" s="201"/>
      <c r="K181" s="201"/>
    </row>
    <row r="182" spans="2:11" s="8" customFormat="1" ht="12.75">
      <c r="B182" s="64"/>
      <c r="C182" s="64"/>
      <c r="E182" s="215"/>
      <c r="F182" s="201"/>
      <c r="G182" s="201"/>
      <c r="H182" s="201"/>
      <c r="I182" s="201"/>
      <c r="J182" s="201"/>
      <c r="K182" s="201"/>
    </row>
    <row r="183" spans="2:11" s="8" customFormat="1" ht="12.75">
      <c r="B183" s="64"/>
      <c r="C183" s="64"/>
      <c r="E183" s="215"/>
      <c r="F183" s="201"/>
      <c r="G183" s="201"/>
      <c r="H183" s="201"/>
      <c r="I183" s="201"/>
      <c r="J183" s="201"/>
      <c r="K183" s="201"/>
    </row>
    <row r="184" spans="2:11" s="8" customFormat="1" ht="12.75">
      <c r="B184" s="64"/>
      <c r="C184" s="64"/>
      <c r="E184" s="215"/>
      <c r="F184" s="201"/>
      <c r="G184" s="201"/>
      <c r="H184" s="201"/>
      <c r="I184" s="201"/>
      <c r="J184" s="201"/>
      <c r="K184" s="201"/>
    </row>
    <row r="185" spans="2:11" s="8" customFormat="1" ht="12.75">
      <c r="B185" s="64"/>
      <c r="C185" s="64"/>
      <c r="E185" s="215"/>
      <c r="F185" s="201"/>
      <c r="G185" s="201"/>
      <c r="H185" s="201"/>
      <c r="I185" s="201"/>
      <c r="J185" s="201"/>
      <c r="K185" s="201"/>
    </row>
    <row r="186" spans="2:11" s="8" customFormat="1" ht="12.75">
      <c r="B186" s="64"/>
      <c r="C186" s="64"/>
      <c r="E186" s="215"/>
      <c r="F186" s="201"/>
      <c r="G186" s="201"/>
      <c r="H186" s="201"/>
      <c r="I186" s="201"/>
      <c r="J186" s="201"/>
      <c r="K186" s="201"/>
    </row>
    <row r="187" spans="2:11" s="8" customFormat="1" ht="12.75">
      <c r="B187" s="64"/>
      <c r="C187" s="64"/>
      <c r="E187" s="215"/>
      <c r="F187" s="201"/>
      <c r="G187" s="201"/>
      <c r="H187" s="201"/>
      <c r="I187" s="201"/>
      <c r="J187" s="201"/>
      <c r="K187" s="201"/>
    </row>
    <row r="188" spans="2:11" s="8" customFormat="1" ht="12.75">
      <c r="B188" s="64"/>
      <c r="C188" s="64"/>
      <c r="E188" s="215"/>
      <c r="F188" s="201"/>
      <c r="G188" s="201"/>
      <c r="H188" s="201"/>
      <c r="I188" s="201"/>
      <c r="J188" s="201"/>
      <c r="K188" s="201"/>
    </row>
    <row r="189" spans="2:11" s="8" customFormat="1" ht="12.75">
      <c r="B189" s="64"/>
      <c r="C189" s="64"/>
      <c r="E189" s="215"/>
      <c r="F189" s="201"/>
      <c r="G189" s="201"/>
      <c r="H189" s="201"/>
      <c r="I189" s="201"/>
      <c r="J189" s="201"/>
      <c r="K189" s="201"/>
    </row>
    <row r="190" spans="2:11" s="8" customFormat="1" ht="12.75">
      <c r="B190" s="64"/>
      <c r="C190" s="64"/>
      <c r="E190" s="215"/>
      <c r="F190" s="201"/>
      <c r="G190" s="201"/>
      <c r="H190" s="201"/>
      <c r="I190" s="201"/>
      <c r="J190" s="201"/>
      <c r="K190" s="201"/>
    </row>
    <row r="191" spans="2:11" s="8" customFormat="1" ht="12.75">
      <c r="B191" s="64"/>
      <c r="C191" s="64"/>
      <c r="E191" s="215"/>
      <c r="F191" s="201"/>
      <c r="G191" s="201"/>
      <c r="H191" s="201"/>
      <c r="I191" s="201"/>
      <c r="J191" s="201"/>
      <c r="K191" s="201"/>
    </row>
    <row r="192" spans="2:11" s="8" customFormat="1" ht="12.75">
      <c r="B192" s="64"/>
      <c r="C192" s="64"/>
      <c r="E192" s="215"/>
      <c r="F192" s="201"/>
      <c r="G192" s="201"/>
      <c r="H192" s="201"/>
      <c r="I192" s="201"/>
      <c r="J192" s="201"/>
      <c r="K192" s="201"/>
    </row>
    <row r="193" spans="2:11" s="8" customFormat="1" ht="12.75">
      <c r="B193" s="64"/>
      <c r="C193" s="64"/>
      <c r="E193" s="215"/>
      <c r="F193" s="201"/>
      <c r="G193" s="201"/>
      <c r="H193" s="201"/>
      <c r="I193" s="201"/>
      <c r="J193" s="201"/>
      <c r="K193" s="201"/>
    </row>
    <row r="194" spans="2:11" s="8" customFormat="1" ht="12.75">
      <c r="B194" s="64"/>
      <c r="C194" s="64"/>
      <c r="E194" s="215"/>
      <c r="F194" s="201"/>
      <c r="G194" s="201"/>
      <c r="H194" s="201"/>
      <c r="I194" s="201"/>
      <c r="J194" s="201"/>
      <c r="K194" s="201"/>
    </row>
    <row r="195" spans="2:11" s="8" customFormat="1" ht="12.75">
      <c r="B195" s="64"/>
      <c r="C195" s="64"/>
      <c r="E195" s="215"/>
      <c r="F195" s="201"/>
      <c r="G195" s="201"/>
      <c r="H195" s="201"/>
      <c r="I195" s="201"/>
      <c r="J195" s="201"/>
      <c r="K195" s="201"/>
    </row>
    <row r="196" spans="2:11" s="8" customFormat="1" ht="12.75">
      <c r="B196" s="64"/>
      <c r="C196" s="64"/>
      <c r="E196" s="215"/>
      <c r="F196" s="201"/>
      <c r="G196" s="201"/>
      <c r="H196" s="201"/>
      <c r="I196" s="201"/>
      <c r="J196" s="201"/>
      <c r="K196" s="201"/>
    </row>
    <row r="197" spans="2:11" s="8" customFormat="1" ht="12.75">
      <c r="B197" s="64"/>
      <c r="C197" s="64"/>
      <c r="E197" s="215"/>
      <c r="F197" s="201"/>
      <c r="G197" s="201"/>
      <c r="H197" s="201"/>
      <c r="I197" s="201"/>
      <c r="J197" s="201"/>
      <c r="K197" s="201"/>
    </row>
    <row r="198" spans="2:11" s="8" customFormat="1" ht="12.75">
      <c r="B198" s="64"/>
      <c r="C198" s="64"/>
      <c r="E198" s="215"/>
      <c r="F198" s="201"/>
      <c r="G198" s="201"/>
      <c r="H198" s="201"/>
      <c r="I198" s="201"/>
      <c r="J198" s="201"/>
      <c r="K198" s="201"/>
    </row>
    <row r="199" spans="2:11" s="8" customFormat="1" ht="12.75">
      <c r="B199" s="64"/>
      <c r="C199" s="64"/>
      <c r="E199" s="215"/>
      <c r="F199" s="201"/>
      <c r="G199" s="201"/>
      <c r="H199" s="201"/>
      <c r="I199" s="201"/>
      <c r="J199" s="201"/>
      <c r="K199" s="201"/>
    </row>
    <row r="200" spans="2:11" s="8" customFormat="1" ht="12.75">
      <c r="B200" s="64"/>
      <c r="C200" s="64"/>
      <c r="E200" s="215"/>
      <c r="F200" s="201"/>
      <c r="G200" s="201"/>
      <c r="H200" s="201"/>
      <c r="I200" s="201"/>
      <c r="J200" s="201"/>
      <c r="K200" s="201"/>
    </row>
    <row r="201" spans="2:11" s="8" customFormat="1" ht="12.75">
      <c r="B201" s="64"/>
      <c r="C201" s="64"/>
      <c r="E201" s="215"/>
      <c r="F201" s="201"/>
      <c r="G201" s="201"/>
      <c r="H201" s="201"/>
      <c r="I201" s="201"/>
      <c r="J201" s="201"/>
      <c r="K201" s="201"/>
    </row>
    <row r="202" spans="2:11" s="8" customFormat="1" ht="12.75">
      <c r="B202" s="64"/>
      <c r="C202" s="64"/>
      <c r="E202" s="215"/>
      <c r="F202" s="201"/>
      <c r="G202" s="201"/>
      <c r="H202" s="201"/>
      <c r="I202" s="201"/>
      <c r="J202" s="201"/>
      <c r="K202" s="201"/>
    </row>
    <row r="203" spans="2:11" s="8" customFormat="1" ht="12.75">
      <c r="B203" s="64"/>
      <c r="C203" s="64"/>
      <c r="E203" s="215"/>
      <c r="F203" s="201"/>
      <c r="G203" s="201"/>
      <c r="H203" s="201"/>
      <c r="I203" s="201"/>
      <c r="J203" s="201"/>
      <c r="K203" s="201"/>
    </row>
    <row r="204" spans="2:11" s="8" customFormat="1" ht="12.75">
      <c r="B204" s="64"/>
      <c r="C204" s="64"/>
      <c r="E204" s="215"/>
      <c r="F204" s="201"/>
      <c r="G204" s="201"/>
      <c r="H204" s="201"/>
      <c r="I204" s="201"/>
      <c r="J204" s="201"/>
      <c r="K204" s="201"/>
    </row>
    <row r="205" spans="2:11" s="8" customFormat="1" ht="12.75">
      <c r="B205" s="64"/>
      <c r="C205" s="64"/>
      <c r="E205" s="215"/>
      <c r="F205" s="201"/>
      <c r="G205" s="201"/>
      <c r="H205" s="201"/>
      <c r="I205" s="201"/>
      <c r="J205" s="201"/>
      <c r="K205" s="201"/>
    </row>
    <row r="206" spans="2:11" s="8" customFormat="1" ht="12.75">
      <c r="B206" s="64"/>
      <c r="C206" s="64"/>
      <c r="E206" s="215"/>
      <c r="F206" s="201"/>
      <c r="G206" s="201"/>
      <c r="H206" s="201"/>
      <c r="I206" s="201"/>
      <c r="J206" s="201"/>
      <c r="K206" s="201"/>
    </row>
    <row r="207" spans="2:11" s="8" customFormat="1" ht="12.75">
      <c r="B207" s="64"/>
      <c r="C207" s="64"/>
      <c r="E207" s="215"/>
      <c r="F207" s="201"/>
      <c r="G207" s="201"/>
      <c r="H207" s="201"/>
      <c r="I207" s="201"/>
      <c r="J207" s="201"/>
      <c r="K207" s="201"/>
    </row>
    <row r="208" spans="2:11" s="8" customFormat="1" ht="12.75">
      <c r="B208" s="64"/>
      <c r="C208" s="64"/>
      <c r="E208" s="215"/>
      <c r="F208" s="201"/>
      <c r="G208" s="201"/>
      <c r="H208" s="201"/>
      <c r="I208" s="201"/>
      <c r="J208" s="201"/>
      <c r="K208" s="201"/>
    </row>
    <row r="209" spans="2:11" s="8" customFormat="1" ht="12.75">
      <c r="B209" s="64"/>
      <c r="C209" s="64"/>
      <c r="E209" s="215"/>
      <c r="F209" s="201"/>
      <c r="G209" s="201"/>
      <c r="H209" s="201"/>
      <c r="I209" s="201"/>
      <c r="J209" s="201"/>
      <c r="K209" s="201"/>
    </row>
    <row r="210" spans="2:11" s="8" customFormat="1" ht="12.75">
      <c r="B210" s="64"/>
      <c r="C210" s="64"/>
      <c r="E210" s="215"/>
      <c r="F210" s="201"/>
      <c r="G210" s="201"/>
      <c r="H210" s="201"/>
      <c r="I210" s="201"/>
      <c r="J210" s="201"/>
      <c r="K210" s="201"/>
    </row>
    <row r="211" spans="2:11" s="8" customFormat="1" ht="12.75">
      <c r="B211" s="64"/>
      <c r="C211" s="64"/>
      <c r="E211" s="215"/>
      <c r="F211" s="201"/>
      <c r="G211" s="201"/>
      <c r="H211" s="201"/>
      <c r="I211" s="201"/>
      <c r="J211" s="201"/>
      <c r="K211" s="201"/>
    </row>
    <row r="212" spans="2:11" s="8" customFormat="1" ht="12.75">
      <c r="B212" s="64"/>
      <c r="C212" s="64"/>
      <c r="E212" s="215"/>
      <c r="F212" s="201"/>
      <c r="G212" s="201"/>
      <c r="H212" s="201"/>
      <c r="I212" s="201"/>
      <c r="J212" s="201"/>
      <c r="K212" s="201"/>
    </row>
    <row r="213" spans="2:11" s="8" customFormat="1" ht="12.75">
      <c r="B213" s="64"/>
      <c r="C213" s="64"/>
      <c r="E213" s="215"/>
      <c r="F213" s="201"/>
      <c r="G213" s="201"/>
      <c r="H213" s="201"/>
      <c r="I213" s="201"/>
      <c r="J213" s="201"/>
      <c r="K213" s="201"/>
    </row>
    <row r="214" spans="2:11" s="8" customFormat="1" ht="12.75">
      <c r="B214" s="64"/>
      <c r="C214" s="64"/>
      <c r="E214" s="215"/>
      <c r="F214" s="201"/>
      <c r="G214" s="201"/>
      <c r="H214" s="201"/>
      <c r="I214" s="201"/>
      <c r="J214" s="201"/>
      <c r="K214" s="201"/>
    </row>
    <row r="215" spans="2:11" s="8" customFormat="1" ht="12.75">
      <c r="B215" s="64"/>
      <c r="C215" s="64"/>
      <c r="E215" s="215"/>
      <c r="F215" s="201"/>
      <c r="G215" s="201"/>
      <c r="H215" s="201"/>
      <c r="I215" s="201"/>
      <c r="J215" s="201"/>
      <c r="K215" s="201"/>
    </row>
    <row r="216" spans="2:11" s="8" customFormat="1" ht="12.75">
      <c r="B216" s="64"/>
      <c r="C216" s="64"/>
      <c r="E216" s="215"/>
      <c r="F216" s="201"/>
      <c r="G216" s="201"/>
      <c r="H216" s="201"/>
      <c r="I216" s="201"/>
      <c r="J216" s="201"/>
      <c r="K216" s="201"/>
    </row>
    <row r="217" spans="2:11" s="8" customFormat="1" ht="12.75">
      <c r="B217" s="64"/>
      <c r="C217" s="64"/>
      <c r="E217" s="215"/>
      <c r="F217" s="201"/>
      <c r="G217" s="201"/>
      <c r="H217" s="201"/>
      <c r="I217" s="201"/>
      <c r="J217" s="201"/>
      <c r="K217" s="201"/>
    </row>
    <row r="218" spans="2:11" s="8" customFormat="1" ht="12.75">
      <c r="B218" s="64"/>
      <c r="C218" s="64"/>
      <c r="E218" s="215"/>
      <c r="F218" s="201"/>
      <c r="G218" s="201"/>
      <c r="H218" s="201"/>
      <c r="I218" s="201"/>
      <c r="J218" s="201"/>
      <c r="K218" s="201"/>
    </row>
    <row r="219" spans="2:11" s="8" customFormat="1" ht="12.75">
      <c r="B219" s="64"/>
      <c r="C219" s="64"/>
      <c r="E219" s="215"/>
      <c r="F219" s="201"/>
      <c r="G219" s="201"/>
      <c r="H219" s="201"/>
      <c r="I219" s="201"/>
      <c r="J219" s="201"/>
      <c r="K219" s="201"/>
    </row>
    <row r="220" spans="2:11" s="8" customFormat="1" ht="12.75">
      <c r="B220" s="64"/>
      <c r="C220" s="64"/>
      <c r="E220" s="215"/>
      <c r="F220" s="201"/>
      <c r="G220" s="201"/>
      <c r="H220" s="201"/>
      <c r="I220" s="201"/>
      <c r="J220" s="201"/>
      <c r="K220" s="201"/>
    </row>
    <row r="221" spans="2:11" s="8" customFormat="1" ht="12.75">
      <c r="B221" s="64"/>
      <c r="C221" s="64"/>
      <c r="E221" s="215"/>
      <c r="F221" s="201"/>
      <c r="G221" s="201"/>
      <c r="H221" s="201"/>
      <c r="I221" s="201"/>
      <c r="J221" s="201"/>
      <c r="K221" s="201"/>
    </row>
    <row r="222" spans="2:11" s="8" customFormat="1" ht="12.75">
      <c r="B222" s="64"/>
      <c r="C222" s="64"/>
      <c r="E222" s="215"/>
      <c r="F222" s="201"/>
      <c r="G222" s="201"/>
      <c r="H222" s="201"/>
      <c r="I222" s="201"/>
      <c r="J222" s="201"/>
      <c r="K222" s="201"/>
    </row>
    <row r="223" spans="2:11" s="8" customFormat="1" ht="12.75">
      <c r="B223" s="64"/>
      <c r="C223" s="64"/>
      <c r="E223" s="215"/>
      <c r="F223" s="201"/>
      <c r="G223" s="201"/>
      <c r="H223" s="201"/>
      <c r="I223" s="201"/>
      <c r="J223" s="201"/>
      <c r="K223" s="201"/>
    </row>
    <row r="224" spans="2:11" s="8" customFormat="1" ht="12.75">
      <c r="B224" s="64"/>
      <c r="C224" s="64"/>
      <c r="E224" s="215"/>
      <c r="F224" s="201"/>
      <c r="G224" s="201"/>
      <c r="H224" s="201"/>
      <c r="I224" s="201"/>
      <c r="J224" s="201"/>
      <c r="K224" s="201"/>
    </row>
    <row r="225" spans="2:11" s="8" customFormat="1" ht="12.75">
      <c r="B225" s="64"/>
      <c r="C225" s="64"/>
      <c r="E225" s="215"/>
      <c r="F225" s="201"/>
      <c r="G225" s="201"/>
      <c r="H225" s="201"/>
      <c r="I225" s="201"/>
      <c r="J225" s="201"/>
      <c r="K225" s="201"/>
    </row>
    <row r="226" spans="2:11" s="8" customFormat="1" ht="12.75">
      <c r="B226" s="64"/>
      <c r="C226" s="64"/>
      <c r="E226" s="215"/>
      <c r="F226" s="201"/>
      <c r="G226" s="201"/>
      <c r="H226" s="201"/>
      <c r="I226" s="201"/>
      <c r="J226" s="201"/>
      <c r="K226" s="201"/>
    </row>
    <row r="227" spans="2:11" s="8" customFormat="1" ht="12.75">
      <c r="B227" s="64"/>
      <c r="C227" s="64"/>
      <c r="E227" s="215"/>
      <c r="F227" s="201"/>
      <c r="G227" s="201"/>
      <c r="H227" s="201"/>
      <c r="I227" s="201"/>
      <c r="J227" s="201"/>
      <c r="K227" s="201"/>
    </row>
    <row r="228" spans="2:11" s="8" customFormat="1" ht="12.75">
      <c r="B228" s="64"/>
      <c r="C228" s="64"/>
      <c r="E228" s="215"/>
      <c r="F228" s="201"/>
      <c r="G228" s="201"/>
      <c r="H228" s="201"/>
      <c r="I228" s="201"/>
      <c r="J228" s="201"/>
      <c r="K228" s="201"/>
    </row>
    <row r="229" spans="2:11" s="8" customFormat="1" ht="12.75">
      <c r="B229" s="64"/>
      <c r="C229" s="64"/>
      <c r="E229" s="215"/>
      <c r="F229" s="201"/>
      <c r="G229" s="201"/>
      <c r="H229" s="201"/>
      <c r="I229" s="201"/>
      <c r="J229" s="201"/>
      <c r="K229" s="201"/>
    </row>
    <row r="230" spans="2:11" s="8" customFormat="1" ht="12.75">
      <c r="B230" s="64"/>
      <c r="C230" s="64"/>
      <c r="E230" s="215"/>
      <c r="F230" s="201"/>
      <c r="G230" s="201"/>
      <c r="H230" s="201"/>
      <c r="I230" s="201"/>
      <c r="J230" s="201"/>
      <c r="K230" s="201"/>
    </row>
    <row r="231" spans="2:11" s="8" customFormat="1" ht="12.75">
      <c r="B231" s="64"/>
      <c r="C231" s="64"/>
      <c r="E231" s="215"/>
      <c r="F231" s="201"/>
      <c r="G231" s="201"/>
      <c r="H231" s="201"/>
      <c r="I231" s="201"/>
      <c r="J231" s="201"/>
      <c r="K231" s="201"/>
    </row>
    <row r="232" spans="2:11" s="8" customFormat="1" ht="12.75">
      <c r="B232" s="64"/>
      <c r="C232" s="64"/>
      <c r="E232" s="215"/>
      <c r="F232" s="201"/>
      <c r="G232" s="201"/>
      <c r="H232" s="201"/>
      <c r="I232" s="201"/>
      <c r="J232" s="201"/>
      <c r="K232" s="201"/>
    </row>
    <row r="233" spans="2:11" s="8" customFormat="1" ht="12.75">
      <c r="B233" s="64"/>
      <c r="C233" s="64"/>
      <c r="E233" s="215"/>
      <c r="F233" s="201"/>
      <c r="G233" s="201"/>
      <c r="H233" s="201"/>
      <c r="I233" s="201"/>
      <c r="J233" s="201"/>
      <c r="K233" s="201"/>
    </row>
    <row r="234" spans="2:11" s="8" customFormat="1" ht="12.75">
      <c r="B234" s="64"/>
      <c r="C234" s="64"/>
      <c r="E234" s="215"/>
      <c r="F234" s="201"/>
      <c r="G234" s="201"/>
      <c r="H234" s="201"/>
      <c r="I234" s="201"/>
      <c r="J234" s="201"/>
      <c r="K234" s="201"/>
    </row>
    <row r="235" spans="2:11" s="8" customFormat="1" ht="12.75">
      <c r="B235" s="64"/>
      <c r="C235" s="64"/>
      <c r="E235" s="215"/>
      <c r="F235" s="201"/>
      <c r="G235" s="201"/>
      <c r="H235" s="201"/>
      <c r="I235" s="201"/>
      <c r="J235" s="201"/>
      <c r="K235" s="201"/>
    </row>
    <row r="236" spans="2:11" s="8" customFormat="1" ht="12.75">
      <c r="B236" s="64"/>
      <c r="C236" s="64"/>
      <c r="E236" s="215"/>
      <c r="F236" s="201"/>
      <c r="G236" s="201"/>
      <c r="H236" s="201"/>
      <c r="I236" s="201"/>
      <c r="J236" s="201"/>
      <c r="K236" s="201"/>
    </row>
    <row r="237" spans="2:11" s="8" customFormat="1" ht="12.75">
      <c r="B237" s="64"/>
      <c r="C237" s="64"/>
      <c r="E237" s="215"/>
      <c r="F237" s="201"/>
      <c r="G237" s="201"/>
      <c r="H237" s="201"/>
      <c r="I237" s="201"/>
      <c r="J237" s="201"/>
      <c r="K237" s="201"/>
    </row>
    <row r="238" spans="2:11" s="8" customFormat="1" ht="12.75">
      <c r="B238" s="64"/>
      <c r="C238" s="64"/>
      <c r="E238" s="215"/>
      <c r="F238" s="201"/>
      <c r="G238" s="201"/>
      <c r="H238" s="201"/>
      <c r="I238" s="201"/>
      <c r="J238" s="201"/>
      <c r="K238" s="201"/>
    </row>
    <row r="239" spans="2:11" s="8" customFormat="1" ht="12.75">
      <c r="B239" s="64"/>
      <c r="C239" s="64"/>
      <c r="E239" s="215"/>
      <c r="F239" s="201"/>
      <c r="G239" s="201"/>
      <c r="H239" s="201"/>
      <c r="I239" s="201"/>
      <c r="J239" s="201"/>
      <c r="K239" s="201"/>
    </row>
    <row r="240" spans="2:11" s="8" customFormat="1" ht="12.75">
      <c r="B240" s="64"/>
      <c r="C240" s="64"/>
      <c r="E240" s="215"/>
      <c r="F240" s="201"/>
      <c r="G240" s="201"/>
      <c r="H240" s="201"/>
      <c r="I240" s="201"/>
      <c r="J240" s="201"/>
      <c r="K240" s="201"/>
    </row>
    <row r="241" spans="2:11" s="8" customFormat="1" ht="12.75">
      <c r="B241" s="64"/>
      <c r="C241" s="64"/>
      <c r="E241" s="215"/>
      <c r="F241" s="201"/>
      <c r="G241" s="201"/>
      <c r="H241" s="201"/>
      <c r="I241" s="201"/>
      <c r="J241" s="201"/>
      <c r="K241" s="201"/>
    </row>
    <row r="242" spans="2:11" s="8" customFormat="1" ht="12.75">
      <c r="B242" s="64"/>
      <c r="C242" s="64"/>
      <c r="E242" s="215"/>
      <c r="F242" s="201"/>
      <c r="G242" s="201"/>
      <c r="H242" s="201"/>
      <c r="I242" s="201"/>
      <c r="J242" s="201"/>
      <c r="K242" s="201"/>
    </row>
    <row r="243" spans="2:11" s="8" customFormat="1" ht="12.75">
      <c r="B243" s="64"/>
      <c r="C243" s="64"/>
      <c r="E243" s="215"/>
      <c r="F243" s="201"/>
      <c r="G243" s="201"/>
      <c r="H243" s="201"/>
      <c r="I243" s="201"/>
      <c r="J243" s="201"/>
      <c r="K243" s="201"/>
    </row>
    <row r="244" spans="2:11" s="8" customFormat="1" ht="12.75">
      <c r="B244" s="64"/>
      <c r="C244" s="64"/>
      <c r="E244" s="215"/>
      <c r="F244" s="201"/>
      <c r="G244" s="201"/>
      <c r="H244" s="201"/>
      <c r="I244" s="201"/>
      <c r="J244" s="201"/>
      <c r="K244" s="201"/>
    </row>
    <row r="245" spans="2:11" s="8" customFormat="1" ht="12.75">
      <c r="B245" s="64"/>
      <c r="C245" s="64"/>
      <c r="E245" s="215"/>
      <c r="F245" s="201"/>
      <c r="G245" s="201"/>
      <c r="H245" s="201"/>
      <c r="I245" s="201"/>
      <c r="J245" s="201"/>
      <c r="K245" s="201"/>
    </row>
    <row r="246" spans="2:11" s="8" customFormat="1" ht="12.75">
      <c r="B246" s="64"/>
      <c r="C246" s="64"/>
      <c r="E246" s="215"/>
      <c r="F246" s="201"/>
      <c r="G246" s="201"/>
      <c r="H246" s="201"/>
      <c r="I246" s="201"/>
      <c r="J246" s="201"/>
      <c r="K246" s="201"/>
    </row>
    <row r="247" spans="2:11" s="8" customFormat="1" ht="12.75">
      <c r="B247" s="64"/>
      <c r="C247" s="64"/>
      <c r="E247" s="215"/>
      <c r="F247" s="201"/>
      <c r="G247" s="201"/>
      <c r="H247" s="201"/>
      <c r="I247" s="201"/>
      <c r="J247" s="201"/>
      <c r="K247" s="201"/>
    </row>
    <row r="248" spans="2:11" s="8" customFormat="1" ht="12.75">
      <c r="B248" s="64"/>
      <c r="C248" s="64"/>
      <c r="E248" s="215"/>
      <c r="F248" s="201"/>
      <c r="G248" s="201"/>
      <c r="H248" s="201"/>
      <c r="I248" s="201"/>
      <c r="J248" s="201"/>
      <c r="K248" s="201"/>
    </row>
    <row r="249" spans="2:11" s="8" customFormat="1" ht="12.75">
      <c r="B249" s="64"/>
      <c r="C249" s="64"/>
      <c r="E249" s="215"/>
      <c r="F249" s="201"/>
      <c r="G249" s="201"/>
      <c r="H249" s="201"/>
      <c r="I249" s="201"/>
      <c r="J249" s="201"/>
      <c r="K249" s="201"/>
    </row>
    <row r="250" spans="2:11" s="8" customFormat="1" ht="12.75">
      <c r="B250" s="64"/>
      <c r="C250" s="64"/>
      <c r="E250" s="215"/>
      <c r="F250" s="201"/>
      <c r="G250" s="201"/>
      <c r="H250" s="201"/>
      <c r="I250" s="201"/>
      <c r="J250" s="201"/>
      <c r="K250" s="201"/>
    </row>
    <row r="251" spans="2:11" s="8" customFormat="1" ht="12.75">
      <c r="B251" s="64"/>
      <c r="C251" s="64"/>
      <c r="E251" s="215"/>
      <c r="F251" s="201"/>
      <c r="G251" s="201"/>
      <c r="H251" s="201"/>
      <c r="I251" s="201"/>
      <c r="J251" s="201"/>
      <c r="K251" s="201"/>
    </row>
    <row r="252" spans="2:11" s="8" customFormat="1" ht="12.75">
      <c r="B252" s="64"/>
      <c r="C252" s="64"/>
      <c r="E252" s="215"/>
      <c r="F252" s="201"/>
      <c r="G252" s="201"/>
      <c r="H252" s="201"/>
      <c r="I252" s="201"/>
      <c r="J252" s="201"/>
      <c r="K252" s="201"/>
    </row>
    <row r="253" spans="2:11" s="8" customFormat="1" ht="12.75">
      <c r="B253" s="64"/>
      <c r="C253" s="64"/>
      <c r="E253" s="215"/>
      <c r="F253" s="201"/>
      <c r="G253" s="201"/>
      <c r="H253" s="201"/>
      <c r="I253" s="201"/>
      <c r="J253" s="201"/>
      <c r="K253" s="201"/>
    </row>
    <row r="254" spans="2:11" s="8" customFormat="1" ht="12.75">
      <c r="B254" s="64"/>
      <c r="C254" s="64"/>
      <c r="E254" s="215"/>
      <c r="F254" s="201"/>
      <c r="G254" s="201"/>
      <c r="H254" s="201"/>
      <c r="I254" s="201"/>
      <c r="J254" s="201"/>
      <c r="K254" s="201"/>
    </row>
    <row r="255" spans="2:11" s="8" customFormat="1" ht="12.75">
      <c r="B255" s="64"/>
      <c r="C255" s="64"/>
      <c r="E255" s="215"/>
      <c r="F255" s="201"/>
      <c r="G255" s="201"/>
      <c r="H255" s="201"/>
      <c r="I255" s="201"/>
      <c r="J255" s="201"/>
      <c r="K255" s="201"/>
    </row>
    <row r="256" spans="2:11" s="8" customFormat="1" ht="12.75">
      <c r="B256" s="64"/>
      <c r="C256" s="64"/>
      <c r="E256" s="215"/>
      <c r="F256" s="201"/>
      <c r="G256" s="201"/>
      <c r="H256" s="201"/>
      <c r="I256" s="201"/>
      <c r="J256" s="201"/>
      <c r="K256" s="201"/>
    </row>
    <row r="257" spans="2:11" s="8" customFormat="1" ht="12.75">
      <c r="B257" s="64"/>
      <c r="C257" s="64"/>
      <c r="E257" s="215"/>
      <c r="F257" s="201"/>
      <c r="G257" s="201"/>
      <c r="H257" s="201"/>
      <c r="I257" s="201"/>
      <c r="J257" s="201"/>
      <c r="K257" s="201"/>
    </row>
    <row r="258" spans="2:11" s="8" customFormat="1" ht="12.75">
      <c r="B258" s="64"/>
      <c r="C258" s="64"/>
      <c r="E258" s="215"/>
      <c r="F258" s="201"/>
      <c r="G258" s="201"/>
      <c r="H258" s="201"/>
      <c r="I258" s="201"/>
      <c r="J258" s="201"/>
      <c r="K258" s="201"/>
    </row>
    <row r="259" spans="2:11" s="8" customFormat="1" ht="12.75">
      <c r="B259" s="64"/>
      <c r="C259" s="64"/>
      <c r="E259" s="215"/>
      <c r="F259" s="201"/>
      <c r="G259" s="201"/>
      <c r="H259" s="201"/>
      <c r="I259" s="201"/>
      <c r="J259" s="201"/>
      <c r="K259" s="201"/>
    </row>
    <row r="260" spans="2:11" s="8" customFormat="1" ht="12.75">
      <c r="B260" s="64"/>
      <c r="C260" s="64"/>
      <c r="E260" s="215"/>
      <c r="F260" s="201"/>
      <c r="G260" s="201"/>
      <c r="H260" s="201"/>
      <c r="I260" s="201"/>
      <c r="J260" s="201"/>
      <c r="K260" s="201"/>
    </row>
    <row r="261" spans="2:11" s="8" customFormat="1" ht="12.75">
      <c r="B261" s="64"/>
      <c r="C261" s="64"/>
      <c r="E261" s="215"/>
      <c r="F261" s="201"/>
      <c r="G261" s="201"/>
      <c r="H261" s="201"/>
      <c r="I261" s="201"/>
      <c r="J261" s="201"/>
      <c r="K261" s="201"/>
    </row>
    <row r="262" spans="2:11" s="8" customFormat="1" ht="12.75">
      <c r="B262" s="64"/>
      <c r="C262" s="64"/>
      <c r="E262" s="215"/>
      <c r="F262" s="201"/>
      <c r="G262" s="201"/>
      <c r="H262" s="201"/>
      <c r="I262" s="201"/>
      <c r="J262" s="201"/>
      <c r="K262" s="201"/>
    </row>
    <row r="263" spans="2:11" s="8" customFormat="1" ht="12.75">
      <c r="B263" s="64"/>
      <c r="C263" s="64"/>
      <c r="E263" s="215"/>
      <c r="F263" s="201"/>
      <c r="G263" s="201"/>
      <c r="H263" s="201"/>
      <c r="I263" s="201"/>
      <c r="J263" s="201"/>
      <c r="K263" s="201"/>
    </row>
    <row r="264" spans="2:11" s="8" customFormat="1" ht="12.75">
      <c r="B264" s="64"/>
      <c r="C264" s="64"/>
      <c r="E264" s="215"/>
      <c r="F264" s="201"/>
      <c r="G264" s="201"/>
      <c r="H264" s="201"/>
      <c r="I264" s="201"/>
      <c r="J264" s="201"/>
      <c r="K264" s="201"/>
    </row>
    <row r="265" spans="2:11" s="8" customFormat="1" ht="12.75">
      <c r="B265" s="64"/>
      <c r="C265" s="64"/>
      <c r="E265" s="215"/>
      <c r="F265" s="201"/>
      <c r="G265" s="201"/>
      <c r="H265" s="201"/>
      <c r="I265" s="201"/>
      <c r="J265" s="201"/>
      <c r="K265" s="201"/>
    </row>
    <row r="266" spans="2:11" s="8" customFormat="1" ht="12.75">
      <c r="B266" s="64"/>
      <c r="C266" s="64"/>
      <c r="E266" s="215"/>
      <c r="F266" s="201"/>
      <c r="G266" s="201"/>
      <c r="H266" s="201"/>
      <c r="I266" s="201"/>
      <c r="J266" s="201"/>
      <c r="K266" s="201"/>
    </row>
    <row r="267" spans="2:11" s="8" customFormat="1" ht="12.75">
      <c r="B267" s="64"/>
      <c r="C267" s="64"/>
      <c r="E267" s="215"/>
      <c r="F267" s="201"/>
      <c r="G267" s="201"/>
      <c r="H267" s="201"/>
      <c r="I267" s="201"/>
      <c r="J267" s="201"/>
      <c r="K267" s="201"/>
    </row>
    <row r="268" spans="2:11" s="8" customFormat="1" ht="12.75">
      <c r="B268" s="64"/>
      <c r="C268" s="64"/>
      <c r="E268" s="215"/>
      <c r="F268" s="201"/>
      <c r="G268" s="201"/>
      <c r="H268" s="201"/>
      <c r="I268" s="201"/>
      <c r="J268" s="201"/>
      <c r="K268" s="201"/>
    </row>
    <row r="269" spans="2:11" s="8" customFormat="1" ht="12.75">
      <c r="B269" s="64"/>
      <c r="C269" s="64"/>
      <c r="E269" s="215"/>
      <c r="F269" s="201"/>
      <c r="G269" s="201"/>
      <c r="H269" s="201"/>
      <c r="I269" s="201"/>
      <c r="J269" s="201"/>
      <c r="K269" s="201"/>
    </row>
    <row r="270" spans="2:11" s="8" customFormat="1" ht="12.75">
      <c r="B270" s="64"/>
      <c r="C270" s="64"/>
      <c r="E270" s="215"/>
      <c r="F270" s="201"/>
      <c r="G270" s="201"/>
      <c r="H270" s="201"/>
      <c r="I270" s="201"/>
      <c r="J270" s="201"/>
      <c r="K270" s="201"/>
    </row>
    <row r="271" spans="2:11" s="8" customFormat="1" ht="12.75">
      <c r="B271" s="64"/>
      <c r="C271" s="64"/>
      <c r="E271" s="215"/>
      <c r="F271" s="201"/>
      <c r="G271" s="201"/>
      <c r="H271" s="201"/>
      <c r="I271" s="201"/>
      <c r="J271" s="201"/>
      <c r="K271" s="201"/>
    </row>
    <row r="272" spans="2:11" s="8" customFormat="1" ht="12.75">
      <c r="B272" s="64"/>
      <c r="C272" s="64"/>
      <c r="E272" s="215"/>
      <c r="F272" s="201"/>
      <c r="G272" s="201"/>
      <c r="H272" s="201"/>
      <c r="I272" s="201"/>
      <c r="J272" s="201"/>
      <c r="K272" s="201"/>
    </row>
    <row r="273" spans="2:11" s="8" customFormat="1" ht="12.75">
      <c r="B273" s="64"/>
      <c r="C273" s="64"/>
      <c r="E273" s="215"/>
      <c r="F273" s="201"/>
      <c r="G273" s="201"/>
      <c r="H273" s="201"/>
      <c r="I273" s="201"/>
      <c r="J273" s="201"/>
      <c r="K273" s="201"/>
    </row>
    <row r="274" spans="2:11" s="8" customFormat="1" ht="12.75">
      <c r="B274" s="64"/>
      <c r="C274" s="64"/>
      <c r="E274" s="215"/>
      <c r="F274" s="201"/>
      <c r="G274" s="201"/>
      <c r="H274" s="201"/>
      <c r="I274" s="201"/>
      <c r="J274" s="201"/>
      <c r="K274" s="201"/>
    </row>
    <row r="275" spans="2:11" s="8" customFormat="1" ht="12.75">
      <c r="B275" s="64"/>
      <c r="C275" s="64"/>
      <c r="E275" s="215"/>
      <c r="F275" s="201"/>
      <c r="G275" s="201"/>
      <c r="H275" s="201"/>
      <c r="I275" s="201"/>
      <c r="J275" s="201"/>
      <c r="K275" s="201"/>
    </row>
    <row r="276" spans="2:11" s="8" customFormat="1" ht="12.75">
      <c r="B276" s="64"/>
      <c r="C276" s="64"/>
      <c r="E276" s="215"/>
      <c r="F276" s="201"/>
      <c r="G276" s="201"/>
      <c r="H276" s="201"/>
      <c r="I276" s="201"/>
      <c r="J276" s="201"/>
      <c r="K276" s="201"/>
    </row>
    <row r="277" spans="2:11" s="8" customFormat="1" ht="12.75">
      <c r="B277" s="64"/>
      <c r="C277" s="64"/>
      <c r="E277" s="215"/>
      <c r="F277" s="201"/>
      <c r="G277" s="201"/>
      <c r="H277" s="201"/>
      <c r="I277" s="201"/>
      <c r="J277" s="201"/>
      <c r="K277" s="201"/>
    </row>
    <row r="278" spans="2:11" s="8" customFormat="1" ht="12.75">
      <c r="B278" s="64"/>
      <c r="C278" s="64"/>
      <c r="E278" s="215"/>
      <c r="F278" s="201"/>
      <c r="G278" s="201"/>
      <c r="H278" s="201"/>
      <c r="I278" s="201"/>
      <c r="J278" s="201"/>
      <c r="K278" s="201"/>
    </row>
    <row r="279" spans="2:11" s="8" customFormat="1" ht="12.75">
      <c r="B279" s="64"/>
      <c r="C279" s="64"/>
      <c r="E279" s="215"/>
      <c r="F279" s="201"/>
      <c r="G279" s="201"/>
      <c r="H279" s="201"/>
      <c r="I279" s="201"/>
      <c r="J279" s="201"/>
      <c r="K279" s="201"/>
    </row>
    <row r="280" spans="2:11" s="8" customFormat="1" ht="12.75">
      <c r="B280" s="64"/>
      <c r="C280" s="64"/>
      <c r="E280" s="215"/>
      <c r="F280" s="201"/>
      <c r="G280" s="201"/>
      <c r="H280" s="201"/>
      <c r="I280" s="201"/>
      <c r="J280" s="201"/>
      <c r="K280" s="201"/>
    </row>
    <row r="281" spans="2:11" s="8" customFormat="1" ht="12.75">
      <c r="B281" s="64"/>
      <c r="C281" s="64"/>
      <c r="E281" s="215"/>
      <c r="F281" s="201"/>
      <c r="G281" s="201"/>
      <c r="H281" s="201"/>
      <c r="I281" s="201"/>
      <c r="J281" s="201"/>
      <c r="K281" s="201"/>
    </row>
    <row r="282" spans="2:11" s="8" customFormat="1" ht="12.75">
      <c r="B282" s="64"/>
      <c r="C282" s="64"/>
      <c r="E282" s="215"/>
      <c r="F282" s="201"/>
      <c r="G282" s="201"/>
      <c r="H282" s="201"/>
      <c r="I282" s="201"/>
      <c r="J282" s="201"/>
      <c r="K282" s="201"/>
    </row>
    <row r="283" spans="2:11" s="8" customFormat="1" ht="12.75">
      <c r="B283" s="64"/>
      <c r="C283" s="64"/>
      <c r="E283" s="215"/>
      <c r="F283" s="201"/>
      <c r="G283" s="201"/>
      <c r="H283" s="201"/>
      <c r="I283" s="201"/>
      <c r="J283" s="201"/>
      <c r="K283" s="201"/>
    </row>
    <row r="284" spans="2:11" s="8" customFormat="1" ht="12.75">
      <c r="B284" s="64"/>
      <c r="C284" s="64"/>
      <c r="E284" s="215"/>
      <c r="F284" s="201"/>
      <c r="G284" s="201"/>
      <c r="H284" s="201"/>
      <c r="I284" s="201"/>
      <c r="J284" s="201"/>
      <c r="K284" s="201"/>
    </row>
    <row r="285" spans="2:11" s="8" customFormat="1" ht="12.75">
      <c r="B285" s="64"/>
      <c r="C285" s="64"/>
      <c r="E285" s="215"/>
      <c r="F285" s="201"/>
      <c r="G285" s="201"/>
      <c r="H285" s="201"/>
      <c r="I285" s="201"/>
      <c r="J285" s="201"/>
      <c r="K285" s="201"/>
    </row>
    <row r="286" spans="2:11" s="8" customFormat="1" ht="12.75">
      <c r="B286" s="64"/>
      <c r="C286" s="64"/>
      <c r="E286" s="215"/>
      <c r="F286" s="201"/>
      <c r="G286" s="201"/>
      <c r="H286" s="201"/>
      <c r="I286" s="201"/>
      <c r="J286" s="201"/>
      <c r="K286" s="201"/>
    </row>
    <row r="287" spans="2:11" s="8" customFormat="1" ht="12.75">
      <c r="B287" s="64"/>
      <c r="C287" s="64"/>
      <c r="E287" s="215"/>
      <c r="F287" s="201"/>
      <c r="G287" s="201"/>
      <c r="H287" s="201"/>
      <c r="I287" s="201"/>
      <c r="J287" s="201"/>
      <c r="K287" s="201"/>
    </row>
    <row r="288" spans="2:11" s="8" customFormat="1" ht="12.75">
      <c r="B288" s="64"/>
      <c r="C288" s="64"/>
      <c r="E288" s="215"/>
      <c r="F288" s="201"/>
      <c r="G288" s="201"/>
      <c r="H288" s="201"/>
      <c r="I288" s="201"/>
      <c r="J288" s="201"/>
      <c r="K288" s="201"/>
    </row>
    <row r="289" spans="2:11" s="8" customFormat="1" ht="12.75">
      <c r="B289" s="64"/>
      <c r="C289" s="64"/>
      <c r="E289" s="215"/>
      <c r="F289" s="201"/>
      <c r="G289" s="201"/>
      <c r="H289" s="201"/>
      <c r="I289" s="201"/>
      <c r="J289" s="201"/>
      <c r="K289" s="201"/>
    </row>
    <row r="290" spans="2:11" s="8" customFormat="1" ht="12.75">
      <c r="B290" s="64"/>
      <c r="C290" s="64"/>
      <c r="E290" s="215"/>
      <c r="F290" s="201"/>
      <c r="G290" s="201"/>
      <c r="H290" s="201"/>
      <c r="I290" s="201"/>
      <c r="J290" s="201"/>
      <c r="K290" s="201"/>
    </row>
    <row r="291" spans="2:11" s="8" customFormat="1" ht="12.75">
      <c r="B291" s="64"/>
      <c r="C291" s="64"/>
      <c r="E291" s="215"/>
      <c r="F291" s="201"/>
      <c r="G291" s="201"/>
      <c r="H291" s="201"/>
      <c r="I291" s="201"/>
      <c r="J291" s="201"/>
      <c r="K291" s="201"/>
    </row>
    <row r="292" spans="2:11" s="8" customFormat="1" ht="12.75">
      <c r="B292" s="64"/>
      <c r="C292" s="64"/>
      <c r="E292" s="215"/>
      <c r="F292" s="201"/>
      <c r="G292" s="201"/>
      <c r="H292" s="201"/>
      <c r="I292" s="201"/>
      <c r="J292" s="201"/>
      <c r="K292" s="201"/>
    </row>
    <row r="293" spans="2:11" s="8" customFormat="1" ht="12.75">
      <c r="B293" s="64"/>
      <c r="C293" s="64"/>
      <c r="E293" s="215"/>
      <c r="F293" s="201"/>
      <c r="G293" s="201"/>
      <c r="H293" s="201"/>
      <c r="I293" s="201"/>
      <c r="J293" s="201"/>
      <c r="K293" s="201"/>
    </row>
    <row r="294" spans="2:11" s="8" customFormat="1" ht="12.75">
      <c r="B294" s="64"/>
      <c r="C294" s="64"/>
      <c r="E294" s="215"/>
      <c r="F294" s="201"/>
      <c r="G294" s="201"/>
      <c r="H294" s="201"/>
      <c r="I294" s="201"/>
      <c r="J294" s="201"/>
      <c r="K294" s="201"/>
    </row>
    <row r="295" spans="2:11" s="8" customFormat="1" ht="12.75">
      <c r="B295" s="64"/>
      <c r="C295" s="64"/>
      <c r="E295" s="215"/>
      <c r="F295" s="201"/>
      <c r="G295" s="201"/>
      <c r="H295" s="201"/>
      <c r="I295" s="201"/>
      <c r="J295" s="201"/>
      <c r="K295" s="201"/>
    </row>
    <row r="296" spans="2:11" s="8" customFormat="1" ht="12.75">
      <c r="B296" s="64"/>
      <c r="C296" s="64"/>
      <c r="E296" s="215"/>
      <c r="F296" s="201"/>
      <c r="G296" s="201"/>
      <c r="H296" s="201"/>
      <c r="I296" s="201"/>
      <c r="J296" s="201"/>
      <c r="K296" s="201"/>
    </row>
    <row r="297" spans="2:11" s="8" customFormat="1" ht="12.75">
      <c r="B297" s="64"/>
      <c r="C297" s="64"/>
      <c r="E297" s="215"/>
      <c r="F297" s="201"/>
      <c r="G297" s="201"/>
      <c r="H297" s="201"/>
      <c r="I297" s="201"/>
      <c r="J297" s="201"/>
      <c r="K297" s="201"/>
    </row>
    <row r="298" spans="2:11" s="8" customFormat="1" ht="12.75">
      <c r="B298" s="64"/>
      <c r="C298" s="64"/>
      <c r="E298" s="215"/>
      <c r="F298" s="201"/>
      <c r="G298" s="201"/>
      <c r="H298" s="201"/>
      <c r="I298" s="201"/>
      <c r="J298" s="201"/>
      <c r="K298" s="201"/>
    </row>
    <row r="299" spans="2:11" s="8" customFormat="1" ht="12.75">
      <c r="B299" s="64"/>
      <c r="C299" s="64"/>
      <c r="E299" s="215"/>
      <c r="F299" s="201"/>
      <c r="G299" s="201"/>
      <c r="H299" s="201"/>
      <c r="I299" s="201"/>
      <c r="J299" s="201"/>
      <c r="K299" s="201"/>
    </row>
    <row r="300" spans="2:11" s="8" customFormat="1" ht="12.75">
      <c r="B300" s="64"/>
      <c r="C300" s="64"/>
      <c r="E300" s="215"/>
      <c r="F300" s="201"/>
      <c r="G300" s="201"/>
      <c r="H300" s="201"/>
      <c r="I300" s="201"/>
      <c r="J300" s="201"/>
      <c r="K300" s="201"/>
    </row>
    <row r="301" spans="2:11" s="8" customFormat="1" ht="12.75">
      <c r="B301" s="64"/>
      <c r="C301" s="64"/>
      <c r="E301" s="215"/>
      <c r="F301" s="201"/>
      <c r="G301" s="201"/>
      <c r="H301" s="201"/>
      <c r="I301" s="201"/>
      <c r="J301" s="201"/>
      <c r="K301" s="201"/>
    </row>
    <row r="302" spans="2:11" s="8" customFormat="1" ht="12.75">
      <c r="B302" s="64"/>
      <c r="C302" s="64"/>
      <c r="E302" s="215"/>
      <c r="F302" s="201"/>
      <c r="G302" s="201"/>
      <c r="H302" s="201"/>
      <c r="I302" s="201"/>
      <c r="J302" s="201"/>
      <c r="K302" s="201"/>
    </row>
    <row r="303" spans="2:11" s="8" customFormat="1" ht="12.75">
      <c r="B303" s="64"/>
      <c r="C303" s="64"/>
      <c r="E303" s="215"/>
      <c r="F303" s="201"/>
      <c r="G303" s="201"/>
      <c r="H303" s="201"/>
      <c r="I303" s="201"/>
      <c r="J303" s="201"/>
      <c r="K303" s="201"/>
    </row>
    <row r="304" spans="2:11" s="8" customFormat="1" ht="12.75">
      <c r="B304" s="64"/>
      <c r="C304" s="64"/>
      <c r="E304" s="215"/>
      <c r="F304" s="201"/>
      <c r="G304" s="201"/>
      <c r="H304" s="201"/>
      <c r="I304" s="201"/>
      <c r="J304" s="201"/>
      <c r="K304" s="201"/>
    </row>
    <row r="305" spans="2:11" s="8" customFormat="1" ht="12.75">
      <c r="B305" s="64"/>
      <c r="C305" s="64"/>
      <c r="E305" s="215"/>
      <c r="F305" s="201"/>
      <c r="G305" s="201"/>
      <c r="H305" s="201"/>
      <c r="I305" s="201"/>
      <c r="J305" s="201"/>
      <c r="K305" s="201"/>
    </row>
    <row r="306" spans="2:11" s="8" customFormat="1" ht="12.75">
      <c r="B306" s="64"/>
      <c r="C306" s="64"/>
      <c r="E306" s="215"/>
      <c r="F306" s="201"/>
      <c r="G306" s="201"/>
      <c r="H306" s="201"/>
      <c r="I306" s="201"/>
      <c r="J306" s="201"/>
      <c r="K306" s="201"/>
    </row>
    <row r="307" spans="2:11" s="8" customFormat="1" ht="12.75">
      <c r="B307" s="64"/>
      <c r="C307" s="64"/>
      <c r="E307" s="215"/>
      <c r="F307" s="201"/>
      <c r="G307" s="201"/>
      <c r="H307" s="201"/>
      <c r="I307" s="201"/>
      <c r="J307" s="201"/>
      <c r="K307" s="201"/>
    </row>
    <row r="308" spans="2:11" s="8" customFormat="1" ht="12.75">
      <c r="B308" s="64"/>
      <c r="C308" s="64"/>
      <c r="E308" s="215"/>
      <c r="F308" s="201"/>
      <c r="G308" s="201"/>
      <c r="H308" s="201"/>
      <c r="I308" s="201"/>
      <c r="J308" s="201"/>
      <c r="K308" s="201"/>
    </row>
    <row r="309" spans="2:11" s="8" customFormat="1" ht="12.75">
      <c r="B309" s="64"/>
      <c r="C309" s="64"/>
      <c r="E309" s="215"/>
      <c r="F309" s="201"/>
      <c r="G309" s="201"/>
      <c r="H309" s="201"/>
      <c r="I309" s="201"/>
      <c r="J309" s="201"/>
      <c r="K309" s="201"/>
    </row>
    <row r="310" spans="2:11" s="8" customFormat="1" ht="12.75">
      <c r="B310" s="64"/>
      <c r="C310" s="64"/>
      <c r="E310" s="215"/>
      <c r="F310" s="201"/>
      <c r="G310" s="201"/>
      <c r="H310" s="201"/>
      <c r="I310" s="201"/>
      <c r="J310" s="201"/>
      <c r="K310" s="201"/>
    </row>
    <row r="311" spans="2:11" s="8" customFormat="1" ht="12.75">
      <c r="B311" s="64"/>
      <c r="C311" s="64"/>
      <c r="E311" s="215"/>
      <c r="F311" s="201"/>
      <c r="G311" s="201"/>
      <c r="H311" s="201"/>
      <c r="I311" s="201"/>
      <c r="J311" s="201"/>
      <c r="K311" s="201"/>
    </row>
    <row r="312" spans="2:11" s="8" customFormat="1" ht="12.75">
      <c r="B312" s="64"/>
      <c r="C312" s="64"/>
      <c r="E312" s="215"/>
      <c r="F312" s="201"/>
      <c r="G312" s="201"/>
      <c r="H312" s="201"/>
      <c r="I312" s="201"/>
      <c r="J312" s="201"/>
      <c r="K312" s="201"/>
    </row>
    <row r="313" spans="2:11" s="8" customFormat="1" ht="12.75">
      <c r="B313" s="64"/>
      <c r="C313" s="64"/>
      <c r="E313" s="215"/>
      <c r="F313" s="201"/>
      <c r="G313" s="201"/>
      <c r="H313" s="201"/>
      <c r="I313" s="201"/>
      <c r="J313" s="201"/>
      <c r="K313" s="201"/>
    </row>
    <row r="314" spans="2:11" s="8" customFormat="1" ht="12.75">
      <c r="B314" s="64"/>
      <c r="C314" s="64"/>
      <c r="E314" s="215"/>
      <c r="F314" s="201"/>
      <c r="G314" s="201"/>
      <c r="H314" s="201"/>
      <c r="I314" s="201"/>
      <c r="J314" s="201"/>
      <c r="K314" s="201"/>
    </row>
    <row r="315" spans="2:11" s="8" customFormat="1" ht="12.75">
      <c r="B315" s="64"/>
      <c r="C315" s="64"/>
      <c r="E315" s="215"/>
      <c r="F315" s="201"/>
      <c r="G315" s="201"/>
      <c r="H315" s="201"/>
      <c r="I315" s="201"/>
      <c r="J315" s="201"/>
      <c r="K315" s="201"/>
    </row>
    <row r="316" spans="2:11" s="8" customFormat="1" ht="12.75">
      <c r="B316" s="64"/>
      <c r="C316" s="64"/>
      <c r="E316" s="215"/>
      <c r="F316" s="201"/>
      <c r="G316" s="201"/>
      <c r="H316" s="201"/>
      <c r="I316" s="201"/>
      <c r="J316" s="201"/>
      <c r="K316" s="201"/>
    </row>
    <row r="317" spans="2:11" s="8" customFormat="1" ht="12.75">
      <c r="B317" s="64"/>
      <c r="C317" s="64"/>
      <c r="E317" s="215"/>
      <c r="F317" s="201"/>
      <c r="G317" s="201"/>
      <c r="H317" s="201"/>
      <c r="I317" s="201"/>
      <c r="J317" s="201"/>
      <c r="K317" s="201"/>
    </row>
    <row r="318" spans="2:11" s="8" customFormat="1" ht="12.75">
      <c r="B318" s="64"/>
      <c r="C318" s="64"/>
      <c r="E318" s="215"/>
      <c r="F318" s="201"/>
      <c r="G318" s="201"/>
      <c r="H318" s="201"/>
      <c r="I318" s="201"/>
      <c r="J318" s="201"/>
      <c r="K318" s="201"/>
    </row>
    <row r="319" spans="2:11" s="8" customFormat="1" ht="12.75">
      <c r="B319" s="64"/>
      <c r="C319" s="64"/>
      <c r="E319" s="215"/>
      <c r="F319" s="201"/>
      <c r="G319" s="201"/>
      <c r="H319" s="201"/>
      <c r="I319" s="201"/>
      <c r="J319" s="201"/>
      <c r="K319" s="201"/>
    </row>
    <row r="320" spans="2:11" s="8" customFormat="1" ht="12.75">
      <c r="B320" s="64"/>
      <c r="C320" s="64"/>
      <c r="E320" s="215"/>
      <c r="F320" s="201"/>
      <c r="G320" s="201"/>
      <c r="H320" s="201"/>
      <c r="I320" s="201"/>
      <c r="J320" s="201"/>
      <c r="K320" s="201"/>
    </row>
    <row r="321" spans="2:11" s="8" customFormat="1" ht="12.75">
      <c r="B321" s="64"/>
      <c r="C321" s="64"/>
      <c r="E321" s="215"/>
      <c r="F321" s="201"/>
      <c r="G321" s="201"/>
      <c r="H321" s="201"/>
      <c r="I321" s="201"/>
      <c r="J321" s="201"/>
      <c r="K321" s="201"/>
    </row>
    <row r="322" spans="2:11" s="8" customFormat="1" ht="12.75">
      <c r="B322" s="64"/>
      <c r="C322" s="64"/>
      <c r="E322" s="215"/>
      <c r="F322" s="201"/>
      <c r="G322" s="201"/>
      <c r="H322" s="201"/>
      <c r="I322" s="201"/>
      <c r="J322" s="201"/>
      <c r="K322" s="201"/>
    </row>
    <row r="323" spans="2:11" s="8" customFormat="1" ht="12.75">
      <c r="B323" s="64"/>
      <c r="C323" s="64"/>
      <c r="E323" s="215"/>
      <c r="F323" s="201"/>
      <c r="G323" s="201"/>
      <c r="H323" s="201"/>
      <c r="I323" s="201"/>
      <c r="J323" s="201"/>
      <c r="K323" s="201"/>
    </row>
    <row r="324" spans="2:11" s="8" customFormat="1" ht="12.75">
      <c r="B324" s="64"/>
      <c r="C324" s="64"/>
      <c r="E324" s="215"/>
      <c r="F324" s="201"/>
      <c r="G324" s="201"/>
      <c r="H324" s="201"/>
      <c r="I324" s="201"/>
      <c r="J324" s="201"/>
      <c r="K324" s="201"/>
    </row>
    <row r="325" spans="2:11" s="8" customFormat="1" ht="12.75">
      <c r="B325" s="64"/>
      <c r="C325" s="64"/>
      <c r="E325" s="215"/>
      <c r="F325" s="201"/>
      <c r="G325" s="201"/>
      <c r="H325" s="201"/>
      <c r="I325" s="201"/>
      <c r="J325" s="201"/>
      <c r="K325" s="201"/>
    </row>
    <row r="326" spans="2:11" s="8" customFormat="1" ht="12.75">
      <c r="B326" s="64"/>
      <c r="C326" s="64"/>
      <c r="E326" s="215"/>
      <c r="F326" s="201"/>
      <c r="G326" s="201"/>
      <c r="H326" s="201"/>
      <c r="I326" s="201"/>
      <c r="J326" s="201"/>
      <c r="K326" s="201"/>
    </row>
    <row r="327" spans="2:11" s="8" customFormat="1" ht="12.75">
      <c r="B327" s="64"/>
      <c r="C327" s="64"/>
      <c r="E327" s="215"/>
      <c r="F327" s="201"/>
      <c r="G327" s="201"/>
      <c r="H327" s="201"/>
      <c r="I327" s="201"/>
      <c r="J327" s="201"/>
      <c r="K327" s="201"/>
    </row>
    <row r="328" spans="2:11" s="8" customFormat="1" ht="12.75">
      <c r="B328" s="64"/>
      <c r="C328" s="64"/>
      <c r="E328" s="215"/>
      <c r="F328" s="201"/>
      <c r="G328" s="201"/>
      <c r="H328" s="201"/>
      <c r="I328" s="201"/>
      <c r="J328" s="201"/>
      <c r="K328" s="201"/>
    </row>
    <row r="329" spans="2:11" s="8" customFormat="1" ht="12.75">
      <c r="B329" s="64"/>
      <c r="C329" s="64"/>
      <c r="E329" s="215"/>
      <c r="F329" s="201"/>
      <c r="G329" s="201"/>
      <c r="H329" s="201"/>
      <c r="I329" s="201"/>
      <c r="J329" s="201"/>
      <c r="K329" s="201"/>
    </row>
    <row r="330" spans="2:11" s="8" customFormat="1" ht="12.75">
      <c r="B330" s="64"/>
      <c r="C330" s="64"/>
      <c r="E330" s="215"/>
      <c r="F330" s="201"/>
      <c r="G330" s="201"/>
      <c r="H330" s="201"/>
      <c r="I330" s="201"/>
      <c r="J330" s="201"/>
      <c r="K330" s="201"/>
    </row>
    <row r="331" spans="2:11" s="8" customFormat="1" ht="12.75">
      <c r="B331" s="64"/>
      <c r="C331" s="64"/>
      <c r="E331" s="215"/>
      <c r="F331" s="201"/>
      <c r="G331" s="201"/>
      <c r="H331" s="201"/>
      <c r="I331" s="201"/>
      <c r="J331" s="201"/>
      <c r="K331" s="201"/>
    </row>
    <row r="332" spans="2:11" s="8" customFormat="1" ht="12.75">
      <c r="B332" s="64"/>
      <c r="C332" s="64"/>
      <c r="E332" s="215"/>
      <c r="F332" s="201"/>
      <c r="G332" s="201"/>
      <c r="H332" s="201"/>
      <c r="I332" s="201"/>
      <c r="J332" s="201"/>
      <c r="K332" s="201"/>
    </row>
    <row r="333" spans="2:11" s="8" customFormat="1" ht="12.75">
      <c r="B333" s="64"/>
      <c r="C333" s="64"/>
      <c r="E333" s="215"/>
      <c r="F333" s="201"/>
      <c r="G333" s="201"/>
      <c r="H333" s="201"/>
      <c r="I333" s="201"/>
      <c r="J333" s="201"/>
      <c r="K333" s="201"/>
    </row>
    <row r="334" spans="2:11" s="8" customFormat="1" ht="12.75">
      <c r="B334" s="64"/>
      <c r="C334" s="64"/>
      <c r="E334" s="215"/>
      <c r="F334" s="201"/>
      <c r="G334" s="201"/>
      <c r="H334" s="201"/>
      <c r="I334" s="201"/>
      <c r="J334" s="201"/>
      <c r="K334" s="201"/>
    </row>
    <row r="335" spans="2:11" s="8" customFormat="1" ht="12.75">
      <c r="B335" s="64"/>
      <c r="C335" s="64"/>
      <c r="E335" s="215"/>
      <c r="F335" s="201"/>
      <c r="G335" s="201"/>
      <c r="H335" s="201"/>
      <c r="I335" s="201"/>
      <c r="J335" s="201"/>
      <c r="K335" s="201"/>
    </row>
    <row r="336" spans="2:11" s="8" customFormat="1" ht="12.75">
      <c r="B336" s="64"/>
      <c r="C336" s="64"/>
      <c r="E336" s="215"/>
      <c r="F336" s="201"/>
      <c r="G336" s="201"/>
      <c r="H336" s="201"/>
      <c r="I336" s="201"/>
      <c r="J336" s="201"/>
      <c r="K336" s="201"/>
    </row>
    <row r="337" spans="2:11" s="8" customFormat="1" ht="12.75">
      <c r="B337" s="64"/>
      <c r="C337" s="64"/>
      <c r="E337" s="215"/>
      <c r="F337" s="201"/>
      <c r="G337" s="201"/>
      <c r="H337" s="201"/>
      <c r="I337" s="201"/>
      <c r="J337" s="201"/>
      <c r="K337" s="201"/>
    </row>
    <row r="338" spans="2:11" s="8" customFormat="1" ht="12.75">
      <c r="B338" s="64"/>
      <c r="C338" s="64"/>
      <c r="E338" s="215"/>
      <c r="F338" s="201"/>
      <c r="G338" s="201"/>
      <c r="H338" s="201"/>
      <c r="I338" s="201"/>
      <c r="J338" s="201"/>
      <c r="K338" s="201"/>
    </row>
    <row r="339" spans="2:11" s="8" customFormat="1" ht="12.75">
      <c r="B339" s="64"/>
      <c r="C339" s="64"/>
      <c r="E339" s="215"/>
      <c r="F339" s="201"/>
      <c r="G339" s="201"/>
      <c r="H339" s="201"/>
      <c r="I339" s="201"/>
      <c r="J339" s="201"/>
      <c r="K339" s="201"/>
    </row>
    <row r="340" spans="2:11" s="8" customFormat="1" ht="12.75">
      <c r="B340" s="64"/>
      <c r="C340" s="64"/>
      <c r="E340" s="215"/>
      <c r="F340" s="201"/>
      <c r="G340" s="201"/>
      <c r="H340" s="201"/>
      <c r="I340" s="201"/>
      <c r="J340" s="201"/>
      <c r="K340" s="201"/>
    </row>
    <row r="341" spans="2:11" s="8" customFormat="1" ht="12.75">
      <c r="B341" s="64"/>
      <c r="C341" s="64"/>
      <c r="E341" s="215"/>
      <c r="F341" s="201"/>
      <c r="G341" s="201"/>
      <c r="H341" s="201"/>
      <c r="I341" s="201"/>
      <c r="J341" s="201"/>
      <c r="K341" s="201"/>
    </row>
    <row r="342" spans="2:11" s="8" customFormat="1" ht="12.75">
      <c r="B342" s="64"/>
      <c r="C342" s="64"/>
      <c r="E342" s="215"/>
      <c r="F342" s="201"/>
      <c r="G342" s="201"/>
      <c r="H342" s="201"/>
      <c r="I342" s="201"/>
      <c r="J342" s="201"/>
      <c r="K342" s="201"/>
    </row>
    <row r="343" spans="2:11" s="8" customFormat="1" ht="12.75">
      <c r="B343" s="64"/>
      <c r="C343" s="64"/>
      <c r="E343" s="215"/>
      <c r="F343" s="201"/>
      <c r="G343" s="201"/>
      <c r="H343" s="201"/>
      <c r="I343" s="201"/>
      <c r="J343" s="201"/>
      <c r="K343" s="201"/>
    </row>
    <row r="344" spans="2:11" s="8" customFormat="1" ht="12.75">
      <c r="B344" s="64"/>
      <c r="C344" s="64"/>
      <c r="E344" s="215"/>
      <c r="F344" s="201"/>
      <c r="G344" s="201"/>
      <c r="H344" s="201"/>
      <c r="I344" s="201"/>
      <c r="J344" s="201"/>
      <c r="K344" s="201"/>
    </row>
    <row r="345" spans="2:11" s="8" customFormat="1" ht="12.75">
      <c r="B345" s="64"/>
      <c r="C345" s="64"/>
      <c r="E345" s="215"/>
      <c r="F345" s="201"/>
      <c r="G345" s="201"/>
      <c r="H345" s="201"/>
      <c r="I345" s="201"/>
      <c r="J345" s="201"/>
      <c r="K345" s="201"/>
    </row>
    <row r="346" spans="2:11" s="8" customFormat="1" ht="12.75">
      <c r="B346" s="64"/>
      <c r="C346" s="64"/>
      <c r="E346" s="215"/>
      <c r="F346" s="201"/>
      <c r="G346" s="201"/>
      <c r="H346" s="201"/>
      <c r="I346" s="201"/>
      <c r="J346" s="201"/>
      <c r="K346" s="201"/>
    </row>
    <row r="347" spans="2:11" s="8" customFormat="1" ht="12.75">
      <c r="B347" s="64"/>
      <c r="C347" s="64"/>
      <c r="E347" s="215"/>
      <c r="F347" s="201"/>
      <c r="G347" s="201"/>
      <c r="H347" s="201"/>
      <c r="I347" s="201"/>
      <c r="J347" s="201"/>
      <c r="K347" s="201"/>
    </row>
    <row r="348" spans="2:11" s="8" customFormat="1" ht="12.75">
      <c r="B348" s="64"/>
      <c r="C348" s="64"/>
      <c r="E348" s="215"/>
      <c r="F348" s="201"/>
      <c r="G348" s="201"/>
      <c r="H348" s="201"/>
      <c r="I348" s="201"/>
      <c r="J348" s="201"/>
      <c r="K348" s="201"/>
    </row>
    <row r="349" spans="2:11" s="8" customFormat="1" ht="12.75">
      <c r="B349" s="64"/>
      <c r="C349" s="64"/>
      <c r="E349" s="215"/>
      <c r="F349" s="201"/>
      <c r="G349" s="201"/>
      <c r="H349" s="201"/>
      <c r="I349" s="201"/>
      <c r="J349" s="201"/>
      <c r="K349" s="201"/>
    </row>
    <row r="350" spans="2:11" s="8" customFormat="1" ht="12.75">
      <c r="B350" s="64"/>
      <c r="C350" s="64"/>
      <c r="E350" s="215"/>
      <c r="F350" s="201"/>
      <c r="G350" s="201"/>
      <c r="H350" s="201"/>
      <c r="I350" s="201"/>
      <c r="J350" s="201"/>
      <c r="K350" s="201"/>
    </row>
    <row r="351" spans="2:11" s="8" customFormat="1" ht="12.75">
      <c r="B351" s="64"/>
      <c r="C351" s="64"/>
      <c r="E351" s="215"/>
      <c r="F351" s="201"/>
      <c r="G351" s="201"/>
      <c r="H351" s="201"/>
      <c r="I351" s="201"/>
      <c r="J351" s="201"/>
      <c r="K351" s="201"/>
    </row>
    <row r="352" spans="2:11" s="8" customFormat="1" ht="12.75">
      <c r="B352" s="64"/>
      <c r="C352" s="64"/>
      <c r="E352" s="215"/>
      <c r="F352" s="201"/>
      <c r="G352" s="201"/>
      <c r="H352" s="201"/>
      <c r="I352" s="201"/>
      <c r="J352" s="201"/>
      <c r="K352" s="201"/>
    </row>
    <row r="353" spans="2:11" s="8" customFormat="1" ht="12.75">
      <c r="B353" s="64"/>
      <c r="C353" s="64"/>
      <c r="E353" s="215"/>
      <c r="F353" s="201"/>
      <c r="G353" s="201"/>
      <c r="H353" s="201"/>
      <c r="I353" s="201"/>
      <c r="J353" s="201"/>
      <c r="K353" s="201"/>
    </row>
    <row r="354" spans="2:11" s="8" customFormat="1" ht="12.75">
      <c r="B354" s="64"/>
      <c r="C354" s="64"/>
      <c r="E354" s="215"/>
      <c r="F354" s="201"/>
      <c r="G354" s="201"/>
      <c r="H354" s="201"/>
      <c r="I354" s="201"/>
      <c r="J354" s="201"/>
      <c r="K354" s="201"/>
    </row>
    <row r="355" spans="2:11" s="8" customFormat="1" ht="12.75">
      <c r="B355" s="64"/>
      <c r="C355" s="64"/>
      <c r="E355" s="215"/>
      <c r="F355" s="201"/>
      <c r="G355" s="201"/>
      <c r="H355" s="201"/>
      <c r="I355" s="201"/>
      <c r="J355" s="201"/>
      <c r="K355" s="201"/>
    </row>
    <row r="356" spans="2:11" s="8" customFormat="1" ht="12.75">
      <c r="B356" s="64"/>
      <c r="C356" s="64"/>
      <c r="E356" s="215"/>
      <c r="F356" s="201"/>
      <c r="G356" s="201"/>
      <c r="H356" s="201"/>
      <c r="I356" s="201"/>
      <c r="J356" s="201"/>
      <c r="K356" s="201"/>
    </row>
    <row r="357" spans="2:11" s="8" customFormat="1" ht="12.75">
      <c r="B357" s="64"/>
      <c r="C357" s="64"/>
      <c r="E357" s="215"/>
      <c r="F357" s="201"/>
      <c r="G357" s="201"/>
      <c r="H357" s="201"/>
      <c r="I357" s="201"/>
      <c r="J357" s="201"/>
      <c r="K357" s="201"/>
    </row>
    <row r="358" spans="2:11" s="8" customFormat="1" ht="12.75">
      <c r="B358" s="64"/>
      <c r="C358" s="64"/>
      <c r="E358" s="215"/>
      <c r="F358" s="201"/>
      <c r="G358" s="201"/>
      <c r="H358" s="201"/>
      <c r="I358" s="201"/>
      <c r="J358" s="201"/>
      <c r="K358" s="201"/>
    </row>
    <row r="359" spans="2:11" s="8" customFormat="1" ht="12.75">
      <c r="B359" s="64"/>
      <c r="C359" s="64"/>
      <c r="E359" s="215"/>
      <c r="F359" s="201"/>
      <c r="G359" s="201"/>
      <c r="H359" s="201"/>
      <c r="I359" s="201"/>
      <c r="J359" s="201"/>
      <c r="K359" s="201"/>
    </row>
    <row r="360" spans="2:11" s="8" customFormat="1" ht="12.75">
      <c r="B360" s="64"/>
      <c r="C360" s="64"/>
      <c r="E360" s="215"/>
      <c r="F360" s="201"/>
      <c r="G360" s="201"/>
      <c r="H360" s="201"/>
      <c r="I360" s="201"/>
      <c r="J360" s="201"/>
      <c r="K360" s="201"/>
    </row>
    <row r="361" spans="2:11" s="8" customFormat="1" ht="12.75">
      <c r="B361" s="64"/>
      <c r="C361" s="64"/>
      <c r="E361" s="215"/>
      <c r="F361" s="201"/>
      <c r="G361" s="201"/>
      <c r="H361" s="201"/>
      <c r="I361" s="201"/>
      <c r="J361" s="201"/>
      <c r="K361" s="201"/>
    </row>
    <row r="362" spans="2:11" s="8" customFormat="1" ht="12.75">
      <c r="B362" s="64"/>
      <c r="C362" s="64"/>
      <c r="E362" s="215"/>
      <c r="F362" s="201"/>
      <c r="G362" s="201"/>
      <c r="H362" s="201"/>
      <c r="I362" s="201"/>
      <c r="J362" s="201"/>
      <c r="K362" s="201"/>
    </row>
    <row r="363" spans="2:11" s="8" customFormat="1" ht="12.75">
      <c r="B363" s="64"/>
      <c r="C363" s="64"/>
      <c r="E363" s="215"/>
      <c r="F363" s="201"/>
      <c r="G363" s="201"/>
      <c r="H363" s="201"/>
      <c r="I363" s="201"/>
      <c r="J363" s="201"/>
      <c r="K363" s="201"/>
    </row>
    <row r="364" spans="2:11" s="8" customFormat="1" ht="12.75">
      <c r="B364" s="64"/>
      <c r="C364" s="64"/>
      <c r="E364" s="215"/>
      <c r="F364" s="201"/>
      <c r="G364" s="201"/>
      <c r="H364" s="201"/>
      <c r="I364" s="201"/>
      <c r="J364" s="201"/>
      <c r="K364" s="201"/>
    </row>
    <row r="365" spans="2:11" s="8" customFormat="1" ht="12.75">
      <c r="B365" s="64"/>
      <c r="C365" s="64"/>
      <c r="E365" s="215"/>
      <c r="F365" s="201"/>
      <c r="G365" s="201"/>
      <c r="H365" s="201"/>
      <c r="I365" s="201"/>
      <c r="J365" s="201"/>
      <c r="K365" s="201"/>
    </row>
    <row r="366" spans="2:11" s="8" customFormat="1" ht="12.75">
      <c r="B366" s="64"/>
      <c r="C366" s="64"/>
      <c r="E366" s="215"/>
      <c r="F366" s="201"/>
      <c r="G366" s="201"/>
      <c r="H366" s="201"/>
      <c r="I366" s="201"/>
      <c r="J366" s="201"/>
      <c r="K366" s="201"/>
    </row>
    <row r="367" spans="2:11" s="8" customFormat="1" ht="12.75">
      <c r="B367" s="64"/>
      <c r="C367" s="64"/>
      <c r="E367" s="215"/>
      <c r="F367" s="201"/>
      <c r="G367" s="201"/>
      <c r="H367" s="201"/>
      <c r="I367" s="201"/>
      <c r="J367" s="201"/>
      <c r="K367" s="201"/>
    </row>
    <row r="368" spans="2:11" s="8" customFormat="1" ht="12.75">
      <c r="B368" s="64"/>
      <c r="C368" s="64"/>
      <c r="E368" s="215"/>
      <c r="F368" s="201"/>
      <c r="G368" s="201"/>
      <c r="H368" s="201"/>
      <c r="I368" s="201"/>
      <c r="J368" s="201"/>
      <c r="K368" s="201"/>
    </row>
    <row r="369" spans="2:11" s="8" customFormat="1" ht="12.75">
      <c r="B369" s="64"/>
      <c r="C369" s="64"/>
      <c r="E369" s="215"/>
      <c r="F369" s="201"/>
      <c r="G369" s="201"/>
      <c r="H369" s="201"/>
      <c r="I369" s="201"/>
      <c r="J369" s="201"/>
      <c r="K369" s="201"/>
    </row>
    <row r="370" spans="2:11" s="8" customFormat="1" ht="12.75">
      <c r="B370" s="64"/>
      <c r="C370" s="64"/>
      <c r="E370" s="215"/>
      <c r="F370" s="201"/>
      <c r="G370" s="201"/>
      <c r="H370" s="201"/>
      <c r="I370" s="201"/>
      <c r="J370" s="201"/>
      <c r="K370" s="201"/>
    </row>
    <row r="371" spans="2:11" s="8" customFormat="1" ht="12.75">
      <c r="B371" s="64"/>
      <c r="C371" s="64"/>
      <c r="E371" s="215"/>
      <c r="F371" s="201"/>
      <c r="G371" s="201"/>
      <c r="H371" s="201"/>
      <c r="I371" s="201"/>
      <c r="J371" s="201"/>
      <c r="K371" s="201"/>
    </row>
    <row r="372" spans="2:11" s="8" customFormat="1" ht="12.75">
      <c r="B372" s="64"/>
      <c r="C372" s="64"/>
      <c r="E372" s="215"/>
      <c r="F372" s="201"/>
      <c r="G372" s="201"/>
      <c r="H372" s="201"/>
      <c r="I372" s="201"/>
      <c r="J372" s="201"/>
      <c r="K372" s="201"/>
    </row>
    <row r="373" spans="2:11" s="8" customFormat="1" ht="12.75">
      <c r="B373" s="64"/>
      <c r="C373" s="64"/>
      <c r="E373" s="215"/>
      <c r="F373" s="201"/>
      <c r="G373" s="201"/>
      <c r="H373" s="201"/>
      <c r="I373" s="201"/>
      <c r="J373" s="201"/>
      <c r="K373" s="201"/>
    </row>
    <row r="374" spans="2:11" s="8" customFormat="1" ht="12.75">
      <c r="B374" s="64"/>
      <c r="C374" s="64"/>
      <c r="E374" s="215"/>
      <c r="F374" s="201"/>
      <c r="G374" s="201"/>
      <c r="H374" s="201"/>
      <c r="I374" s="201"/>
      <c r="J374" s="201"/>
      <c r="K374" s="201"/>
    </row>
    <row r="375" spans="2:11" s="8" customFormat="1" ht="12.75">
      <c r="B375" s="64"/>
      <c r="C375" s="64"/>
      <c r="E375" s="215"/>
      <c r="F375" s="201"/>
      <c r="G375" s="201"/>
      <c r="H375" s="201"/>
      <c r="I375" s="201"/>
      <c r="J375" s="201"/>
      <c r="K375" s="201"/>
    </row>
    <row r="376" spans="2:11" s="8" customFormat="1" ht="12.75">
      <c r="B376" s="64"/>
      <c r="C376" s="64"/>
      <c r="E376" s="215"/>
      <c r="F376" s="201"/>
      <c r="G376" s="201"/>
      <c r="H376" s="201"/>
      <c r="I376" s="201"/>
      <c r="J376" s="201"/>
      <c r="K376" s="201"/>
    </row>
    <row r="377" spans="2:11" s="8" customFormat="1" ht="12.75">
      <c r="B377" s="64"/>
      <c r="C377" s="64"/>
      <c r="E377" s="215"/>
      <c r="F377" s="201"/>
      <c r="G377" s="201"/>
      <c r="H377" s="201"/>
      <c r="I377" s="201"/>
      <c r="J377" s="201"/>
      <c r="K377" s="201"/>
    </row>
    <row r="378" spans="2:11" s="8" customFormat="1" ht="12.75">
      <c r="B378" s="64"/>
      <c r="C378" s="64"/>
      <c r="E378" s="215"/>
      <c r="F378" s="201"/>
      <c r="G378" s="201"/>
      <c r="H378" s="201"/>
      <c r="I378" s="201"/>
      <c r="J378" s="201"/>
      <c r="K378" s="201"/>
    </row>
    <row r="379" spans="2:11" s="8" customFormat="1" ht="12.75">
      <c r="B379" s="64"/>
      <c r="C379" s="64"/>
      <c r="E379" s="215"/>
      <c r="F379" s="201"/>
      <c r="G379" s="201"/>
      <c r="H379" s="201"/>
      <c r="I379" s="201"/>
      <c r="J379" s="201"/>
      <c r="K379" s="201"/>
    </row>
    <row r="380" spans="2:11" s="8" customFormat="1" ht="12.75">
      <c r="B380" s="64"/>
      <c r="C380" s="64"/>
      <c r="E380" s="215"/>
      <c r="F380" s="201"/>
      <c r="G380" s="201"/>
      <c r="H380" s="201"/>
      <c r="I380" s="201"/>
      <c r="J380" s="201"/>
      <c r="K380" s="201"/>
    </row>
    <row r="381" spans="2:11" s="8" customFormat="1" ht="12.75">
      <c r="B381" s="64"/>
      <c r="C381" s="64"/>
      <c r="E381" s="215"/>
      <c r="F381" s="201"/>
      <c r="G381" s="201"/>
      <c r="H381" s="201"/>
      <c r="I381" s="201"/>
      <c r="J381" s="201"/>
      <c r="K381" s="201"/>
    </row>
    <row r="382" spans="2:11" s="8" customFormat="1" ht="12.75">
      <c r="B382" s="64"/>
      <c r="C382" s="64"/>
      <c r="E382" s="215"/>
      <c r="F382" s="201"/>
      <c r="G382" s="201"/>
      <c r="H382" s="201"/>
      <c r="I382" s="201"/>
      <c r="J382" s="201"/>
      <c r="K382" s="201"/>
    </row>
    <row r="383" spans="2:11" s="8" customFormat="1" ht="12.75">
      <c r="B383" s="64"/>
      <c r="C383" s="64"/>
      <c r="E383" s="215"/>
      <c r="F383" s="201"/>
      <c r="G383" s="201"/>
      <c r="H383" s="201"/>
      <c r="I383" s="201"/>
      <c r="J383" s="201"/>
      <c r="K383" s="201"/>
    </row>
    <row r="384" spans="2:11" s="8" customFormat="1" ht="12.75">
      <c r="B384" s="64"/>
      <c r="C384" s="64"/>
      <c r="E384" s="215"/>
      <c r="F384" s="201"/>
      <c r="G384" s="201"/>
      <c r="H384" s="201"/>
      <c r="I384" s="201"/>
      <c r="J384" s="201"/>
      <c r="K384" s="201"/>
    </row>
    <row r="385" spans="2:11" s="8" customFormat="1" ht="12.75">
      <c r="B385" s="64"/>
      <c r="C385" s="64"/>
      <c r="E385" s="215"/>
      <c r="F385" s="201"/>
      <c r="G385" s="201"/>
      <c r="H385" s="201"/>
      <c r="I385" s="201"/>
      <c r="J385" s="201"/>
      <c r="K385" s="201"/>
    </row>
    <row r="386" spans="2:11" s="8" customFormat="1" ht="12.75">
      <c r="B386" s="64"/>
      <c r="C386" s="64"/>
      <c r="E386" s="215"/>
      <c r="F386" s="201"/>
      <c r="G386" s="201"/>
      <c r="H386" s="201"/>
      <c r="I386" s="201"/>
      <c r="J386" s="201"/>
      <c r="K386" s="201"/>
    </row>
    <row r="387" spans="2:11" s="8" customFormat="1" ht="12.75">
      <c r="B387" s="64"/>
      <c r="C387" s="64"/>
      <c r="E387" s="215"/>
      <c r="F387" s="201"/>
      <c r="G387" s="201"/>
      <c r="H387" s="201"/>
      <c r="I387" s="201"/>
      <c r="J387" s="201"/>
      <c r="K387" s="201"/>
    </row>
    <row r="388" spans="2:11" s="8" customFormat="1" ht="12.75">
      <c r="B388" s="64"/>
      <c r="C388" s="64"/>
      <c r="E388" s="215"/>
      <c r="F388" s="201"/>
      <c r="G388" s="201"/>
      <c r="H388" s="201"/>
      <c r="I388" s="201"/>
      <c r="J388" s="201"/>
      <c r="K388" s="201"/>
    </row>
    <row r="389" spans="2:11" s="8" customFormat="1" ht="12.75">
      <c r="B389" s="64"/>
      <c r="C389" s="64"/>
      <c r="E389" s="215"/>
      <c r="F389" s="201"/>
      <c r="G389" s="201"/>
      <c r="H389" s="201"/>
      <c r="I389" s="201"/>
      <c r="J389" s="201"/>
      <c r="K389" s="201"/>
    </row>
    <row r="390" spans="2:11" s="8" customFormat="1" ht="12.75">
      <c r="B390" s="64"/>
      <c r="C390" s="64"/>
      <c r="E390" s="215"/>
      <c r="F390" s="201"/>
      <c r="G390" s="201"/>
      <c r="H390" s="201"/>
      <c r="I390" s="201"/>
      <c r="J390" s="201"/>
      <c r="K390" s="201"/>
    </row>
    <row r="391" spans="2:11" s="8" customFormat="1" ht="12.75">
      <c r="B391" s="64"/>
      <c r="C391" s="64"/>
      <c r="E391" s="215"/>
      <c r="F391" s="201"/>
      <c r="G391" s="201"/>
      <c r="H391" s="201"/>
      <c r="I391" s="201"/>
      <c r="J391" s="201"/>
      <c r="K391" s="201"/>
    </row>
    <row r="392" spans="2:11" s="8" customFormat="1" ht="12.75">
      <c r="B392" s="64"/>
      <c r="C392" s="64"/>
      <c r="E392" s="215"/>
      <c r="F392" s="201"/>
      <c r="G392" s="201"/>
      <c r="H392" s="201"/>
      <c r="I392" s="201"/>
      <c r="J392" s="201"/>
      <c r="K392" s="201"/>
    </row>
    <row r="393" spans="2:11" s="8" customFormat="1" ht="12.75">
      <c r="B393" s="64"/>
      <c r="C393" s="64"/>
      <c r="E393" s="215"/>
      <c r="F393" s="201"/>
      <c r="G393" s="201"/>
      <c r="H393" s="201"/>
      <c r="I393" s="201"/>
      <c r="J393" s="201"/>
      <c r="K393" s="201"/>
    </row>
    <row r="394" spans="2:11" s="8" customFormat="1" ht="12.75">
      <c r="B394" s="64"/>
      <c r="C394" s="64"/>
      <c r="E394" s="215"/>
      <c r="F394" s="201"/>
      <c r="G394" s="201"/>
      <c r="H394" s="201"/>
      <c r="I394" s="201"/>
      <c r="J394" s="201"/>
      <c r="K394" s="201"/>
    </row>
    <row r="395" spans="2:11" s="8" customFormat="1" ht="12.75">
      <c r="B395" s="64"/>
      <c r="C395" s="64"/>
      <c r="E395" s="215"/>
      <c r="F395" s="201"/>
      <c r="G395" s="201"/>
      <c r="H395" s="201"/>
      <c r="I395" s="201"/>
      <c r="J395" s="201"/>
      <c r="K395" s="201"/>
    </row>
    <row r="396" spans="2:11" s="8" customFormat="1" ht="12.75">
      <c r="B396" s="64"/>
      <c r="C396" s="64"/>
      <c r="E396" s="215"/>
      <c r="F396" s="201"/>
      <c r="G396" s="201"/>
      <c r="H396" s="201"/>
      <c r="I396" s="201"/>
      <c r="J396" s="201"/>
      <c r="K396" s="201"/>
    </row>
    <row r="397" spans="2:11" s="8" customFormat="1" ht="12.75">
      <c r="B397" s="64"/>
      <c r="C397" s="64"/>
      <c r="E397" s="215"/>
      <c r="F397" s="201"/>
      <c r="G397" s="201"/>
      <c r="H397" s="201"/>
      <c r="I397" s="201"/>
      <c r="J397" s="201"/>
      <c r="K397" s="201"/>
    </row>
    <row r="398" spans="2:11" s="8" customFormat="1" ht="12.75">
      <c r="B398" s="64"/>
      <c r="C398" s="64"/>
      <c r="E398" s="215"/>
      <c r="F398" s="201"/>
      <c r="G398" s="201"/>
      <c r="H398" s="201"/>
      <c r="I398" s="201"/>
      <c r="J398" s="201"/>
      <c r="K398" s="201"/>
    </row>
    <row r="399" spans="2:11" s="8" customFormat="1" ht="12.75">
      <c r="B399" s="64"/>
      <c r="C399" s="64"/>
      <c r="E399" s="215"/>
      <c r="F399" s="201"/>
      <c r="G399" s="201"/>
      <c r="H399" s="201"/>
      <c r="I399" s="201"/>
      <c r="J399" s="201"/>
      <c r="K399" s="201"/>
    </row>
    <row r="400" spans="2:11" s="8" customFormat="1" ht="12.75">
      <c r="B400" s="64"/>
      <c r="C400" s="64"/>
      <c r="E400" s="215"/>
      <c r="F400" s="201"/>
      <c r="G400" s="201"/>
      <c r="H400" s="201"/>
      <c r="I400" s="201"/>
      <c r="J400" s="201"/>
      <c r="K400" s="201"/>
    </row>
    <row r="401" spans="2:11" s="8" customFormat="1" ht="12.75">
      <c r="B401" s="64"/>
      <c r="C401" s="64"/>
      <c r="E401" s="215"/>
      <c r="F401" s="201"/>
      <c r="G401" s="201"/>
      <c r="H401" s="201"/>
      <c r="I401" s="201"/>
      <c r="J401" s="201"/>
      <c r="K401" s="201"/>
    </row>
    <row r="402" spans="2:11" s="8" customFormat="1" ht="12.75">
      <c r="B402" s="64"/>
      <c r="C402" s="64"/>
      <c r="E402" s="215"/>
      <c r="F402" s="201"/>
      <c r="G402" s="201"/>
      <c r="H402" s="201"/>
      <c r="I402" s="201"/>
      <c r="J402" s="201"/>
      <c r="K402" s="201"/>
    </row>
    <row r="403" spans="2:11" s="8" customFormat="1" ht="12.75">
      <c r="B403" s="64"/>
      <c r="C403" s="64"/>
      <c r="E403" s="215"/>
      <c r="F403" s="201"/>
      <c r="G403" s="201"/>
      <c r="H403" s="201"/>
      <c r="I403" s="201"/>
      <c r="J403" s="201"/>
      <c r="K403" s="201"/>
    </row>
    <row r="404" spans="2:11" s="8" customFormat="1" ht="12.75">
      <c r="B404" s="64"/>
      <c r="C404" s="64"/>
      <c r="E404" s="215"/>
      <c r="F404" s="201"/>
      <c r="G404" s="201"/>
      <c r="H404" s="201"/>
      <c r="I404" s="201"/>
      <c r="J404" s="201"/>
      <c r="K404" s="201"/>
    </row>
    <row r="405" spans="2:11" s="8" customFormat="1" ht="12.75">
      <c r="B405" s="64"/>
      <c r="C405" s="64"/>
      <c r="E405" s="215"/>
      <c r="F405" s="201"/>
      <c r="G405" s="201"/>
      <c r="H405" s="201"/>
      <c r="I405" s="201"/>
      <c r="J405" s="201"/>
      <c r="K405" s="201"/>
    </row>
    <row r="406" spans="2:11" s="8" customFormat="1" ht="12.75">
      <c r="B406" s="64"/>
      <c r="C406" s="64"/>
      <c r="E406" s="215"/>
      <c r="F406" s="201"/>
      <c r="G406" s="201"/>
      <c r="H406" s="201"/>
      <c r="I406" s="201"/>
      <c r="J406" s="201"/>
      <c r="K406" s="201"/>
    </row>
    <row r="407" spans="2:11" s="8" customFormat="1" ht="12.75">
      <c r="B407" s="64"/>
      <c r="C407" s="64"/>
      <c r="E407" s="215"/>
      <c r="F407" s="201"/>
      <c r="G407" s="201"/>
      <c r="H407" s="201"/>
      <c r="I407" s="201"/>
      <c r="J407" s="201"/>
      <c r="K407" s="201"/>
    </row>
    <row r="408" spans="2:11" s="8" customFormat="1" ht="12.75">
      <c r="B408" s="64"/>
      <c r="C408" s="64"/>
      <c r="E408" s="215"/>
      <c r="F408" s="201"/>
      <c r="G408" s="201"/>
      <c r="H408" s="201"/>
      <c r="I408" s="201"/>
      <c r="J408" s="201"/>
      <c r="K408" s="201"/>
    </row>
    <row r="409" spans="2:11" s="8" customFormat="1" ht="12.75">
      <c r="B409" s="64"/>
      <c r="C409" s="64"/>
      <c r="E409" s="215"/>
      <c r="F409" s="201"/>
      <c r="G409" s="201"/>
      <c r="H409" s="201"/>
      <c r="I409" s="201"/>
      <c r="J409" s="201"/>
      <c r="K409" s="201"/>
    </row>
    <row r="410" spans="2:11" s="8" customFormat="1" ht="12.75">
      <c r="B410" s="64"/>
      <c r="C410" s="64"/>
      <c r="E410" s="215"/>
      <c r="F410" s="201"/>
      <c r="G410" s="201"/>
      <c r="H410" s="201"/>
      <c r="I410" s="201"/>
      <c r="J410" s="201"/>
      <c r="K410" s="201"/>
    </row>
    <row r="411" spans="2:11" s="8" customFormat="1" ht="12.75">
      <c r="B411" s="64"/>
      <c r="C411" s="64"/>
      <c r="E411" s="215"/>
      <c r="F411" s="201"/>
      <c r="G411" s="201"/>
      <c r="H411" s="201"/>
      <c r="I411" s="201"/>
      <c r="J411" s="201"/>
      <c r="K411" s="201"/>
    </row>
    <row r="412" spans="2:11" s="8" customFormat="1" ht="12.75">
      <c r="B412" s="64"/>
      <c r="C412" s="64"/>
      <c r="E412" s="215"/>
      <c r="F412" s="201"/>
      <c r="G412" s="201"/>
      <c r="H412" s="201"/>
      <c r="I412" s="201"/>
      <c r="J412" s="201"/>
      <c r="K412" s="201"/>
    </row>
    <row r="413" spans="2:11" s="8" customFormat="1" ht="12.75">
      <c r="B413" s="64"/>
      <c r="C413" s="64"/>
      <c r="E413" s="215"/>
      <c r="F413" s="201"/>
      <c r="G413" s="201"/>
      <c r="H413" s="201"/>
      <c r="I413" s="201"/>
      <c r="J413" s="201"/>
      <c r="K413" s="201"/>
    </row>
    <row r="414" spans="2:11" s="8" customFormat="1" ht="12.75">
      <c r="B414" s="64"/>
      <c r="C414" s="64"/>
      <c r="E414" s="215"/>
      <c r="F414" s="201"/>
      <c r="G414" s="201"/>
      <c r="H414" s="201"/>
      <c r="I414" s="201"/>
      <c r="J414" s="201"/>
      <c r="K414" s="201"/>
    </row>
    <row r="415" spans="2:11" s="8" customFormat="1" ht="12.75">
      <c r="B415" s="64"/>
      <c r="C415" s="64"/>
      <c r="E415" s="215"/>
      <c r="F415" s="201"/>
      <c r="G415" s="201"/>
      <c r="H415" s="201"/>
      <c r="I415" s="201"/>
      <c r="J415" s="201"/>
      <c r="K415" s="201"/>
    </row>
    <row r="416" spans="2:11" s="8" customFormat="1" ht="12.75">
      <c r="B416" s="64"/>
      <c r="C416" s="64"/>
      <c r="E416" s="215"/>
      <c r="F416" s="201"/>
      <c r="G416" s="201"/>
      <c r="H416" s="201"/>
      <c r="I416" s="201"/>
      <c r="J416" s="201"/>
      <c r="K416" s="201"/>
    </row>
    <row r="417" spans="2:11" s="8" customFormat="1" ht="12.75">
      <c r="B417" s="64"/>
      <c r="C417" s="64"/>
      <c r="E417" s="215"/>
      <c r="F417" s="201"/>
      <c r="G417" s="201"/>
      <c r="H417" s="201"/>
      <c r="I417" s="201"/>
      <c r="J417" s="201"/>
      <c r="K417" s="201"/>
    </row>
    <row r="418" spans="2:11" s="8" customFormat="1" ht="12.75">
      <c r="B418" s="64"/>
      <c r="C418" s="64"/>
      <c r="E418" s="215"/>
      <c r="F418" s="201"/>
      <c r="G418" s="201"/>
      <c r="H418" s="201"/>
      <c r="I418" s="201"/>
      <c r="J418" s="201"/>
      <c r="K418" s="201"/>
    </row>
    <row r="419" spans="2:11" s="8" customFormat="1" ht="12.75">
      <c r="B419" s="64"/>
      <c r="C419" s="64"/>
      <c r="E419" s="215"/>
      <c r="F419" s="201"/>
      <c r="G419" s="201"/>
      <c r="H419" s="201"/>
      <c r="I419" s="201"/>
      <c r="J419" s="201"/>
      <c r="K419" s="201"/>
    </row>
    <row r="420" spans="2:11" s="8" customFormat="1" ht="12.75">
      <c r="B420" s="64"/>
      <c r="C420" s="64"/>
      <c r="E420" s="215"/>
      <c r="F420" s="201"/>
      <c r="G420" s="201"/>
      <c r="H420" s="201"/>
      <c r="I420" s="201"/>
      <c r="J420" s="201"/>
      <c r="K420" s="201"/>
    </row>
    <row r="421" spans="2:11" s="8" customFormat="1" ht="12.75">
      <c r="B421" s="64"/>
      <c r="C421" s="64"/>
      <c r="E421" s="215"/>
      <c r="F421" s="201"/>
      <c r="G421" s="201"/>
      <c r="H421" s="201"/>
      <c r="I421" s="201"/>
      <c r="J421" s="201"/>
      <c r="K421" s="201"/>
    </row>
    <row r="422" spans="2:11" s="8" customFormat="1" ht="12.75">
      <c r="B422" s="64"/>
      <c r="C422" s="64"/>
      <c r="E422" s="215"/>
      <c r="F422" s="201"/>
      <c r="G422" s="201"/>
      <c r="H422" s="201"/>
      <c r="I422" s="201"/>
      <c r="J422" s="201"/>
      <c r="K422" s="201"/>
    </row>
    <row r="423" spans="2:11" s="8" customFormat="1" ht="12.75">
      <c r="B423" s="64"/>
      <c r="C423" s="64"/>
      <c r="E423" s="215"/>
      <c r="F423" s="201"/>
      <c r="G423" s="201"/>
      <c r="H423" s="201"/>
      <c r="I423" s="201"/>
      <c r="J423" s="201"/>
      <c r="K423" s="201"/>
    </row>
    <row r="424" spans="2:11" s="8" customFormat="1" ht="12.75">
      <c r="B424" s="64"/>
      <c r="C424" s="64"/>
      <c r="E424" s="215"/>
      <c r="F424" s="201"/>
      <c r="G424" s="201"/>
      <c r="H424" s="201"/>
      <c r="I424" s="201"/>
      <c r="J424" s="201"/>
      <c r="K424" s="201"/>
    </row>
    <row r="425" spans="2:11" s="8" customFormat="1" ht="12.75">
      <c r="B425" s="64"/>
      <c r="C425" s="64"/>
      <c r="E425" s="215"/>
      <c r="F425" s="201"/>
      <c r="G425" s="201"/>
      <c r="H425" s="201"/>
      <c r="I425" s="201"/>
      <c r="J425" s="201"/>
      <c r="K425" s="201"/>
    </row>
    <row r="426" spans="2:11" s="8" customFormat="1" ht="12.75">
      <c r="B426" s="64"/>
      <c r="C426" s="64"/>
      <c r="E426" s="215"/>
      <c r="F426" s="201"/>
      <c r="G426" s="201"/>
      <c r="H426" s="201"/>
      <c r="I426" s="201"/>
      <c r="J426" s="201"/>
      <c r="K426" s="201"/>
    </row>
    <row r="427" spans="2:11" s="8" customFormat="1" ht="12.75">
      <c r="B427" s="64"/>
      <c r="C427" s="64"/>
      <c r="E427" s="215"/>
      <c r="F427" s="201"/>
      <c r="G427" s="201"/>
      <c r="H427" s="201"/>
      <c r="I427" s="201"/>
      <c r="J427" s="201"/>
      <c r="K427" s="201"/>
    </row>
    <row r="428" spans="2:11" s="8" customFormat="1" ht="12.75">
      <c r="B428" s="64"/>
      <c r="C428" s="64"/>
      <c r="E428" s="215"/>
      <c r="F428" s="201"/>
      <c r="G428" s="201"/>
      <c r="H428" s="201"/>
      <c r="I428" s="201"/>
      <c r="J428" s="201"/>
      <c r="K428" s="201"/>
    </row>
    <row r="429" spans="2:11" s="8" customFormat="1" ht="12.75">
      <c r="B429" s="64"/>
      <c r="C429" s="64"/>
      <c r="E429" s="215"/>
      <c r="F429" s="201"/>
      <c r="G429" s="201"/>
      <c r="H429" s="201"/>
      <c r="I429" s="201"/>
      <c r="J429" s="201"/>
      <c r="K429" s="201"/>
    </row>
    <row r="430" spans="2:11" s="8" customFormat="1" ht="12.75">
      <c r="B430" s="64"/>
      <c r="C430" s="64"/>
      <c r="E430" s="215"/>
      <c r="F430" s="201"/>
      <c r="G430" s="201"/>
      <c r="H430" s="201"/>
      <c r="I430" s="201"/>
      <c r="J430" s="201"/>
      <c r="K430" s="201"/>
    </row>
    <row r="431" spans="2:11" s="8" customFormat="1" ht="12.75">
      <c r="B431" s="64"/>
      <c r="C431" s="64"/>
      <c r="E431" s="215"/>
      <c r="F431" s="201"/>
      <c r="G431" s="201"/>
      <c r="H431" s="201"/>
      <c r="I431" s="201"/>
      <c r="J431" s="201"/>
      <c r="K431" s="201"/>
    </row>
    <row r="432" spans="2:11" s="8" customFormat="1" ht="12.75">
      <c r="B432" s="64"/>
      <c r="C432" s="64"/>
      <c r="E432" s="215"/>
      <c r="F432" s="201"/>
      <c r="G432" s="201"/>
      <c r="H432" s="201"/>
      <c r="I432" s="201"/>
      <c r="J432" s="201"/>
      <c r="K432" s="201"/>
    </row>
    <row r="433" spans="2:11" s="8" customFormat="1" ht="12.75">
      <c r="B433" s="64"/>
      <c r="C433" s="64"/>
      <c r="E433" s="215"/>
      <c r="F433" s="201"/>
      <c r="G433" s="201"/>
      <c r="H433" s="201"/>
      <c r="I433" s="201"/>
      <c r="J433" s="201"/>
      <c r="K433" s="201"/>
    </row>
    <row r="434" spans="2:11" s="8" customFormat="1" ht="12.75">
      <c r="B434" s="64"/>
      <c r="C434" s="64"/>
      <c r="E434" s="215"/>
      <c r="F434" s="201"/>
      <c r="G434" s="201"/>
      <c r="H434" s="201"/>
      <c r="I434" s="201"/>
      <c r="J434" s="201"/>
      <c r="K434" s="201"/>
    </row>
    <row r="435" spans="2:11" s="8" customFormat="1" ht="12.75">
      <c r="B435" s="64"/>
      <c r="C435" s="64"/>
      <c r="E435" s="215"/>
      <c r="F435" s="201"/>
      <c r="G435" s="201"/>
      <c r="H435" s="201"/>
      <c r="I435" s="201"/>
      <c r="J435" s="201"/>
      <c r="K435" s="201"/>
    </row>
    <row r="436" spans="2:11" s="8" customFormat="1" ht="12.75">
      <c r="B436" s="64"/>
      <c r="C436" s="64"/>
      <c r="E436" s="215"/>
      <c r="F436" s="201"/>
      <c r="G436" s="201"/>
      <c r="H436" s="201"/>
      <c r="I436" s="201"/>
      <c r="J436" s="201"/>
      <c r="K436" s="201"/>
    </row>
    <row r="437" spans="2:11" s="8" customFormat="1" ht="12.75">
      <c r="B437" s="64"/>
      <c r="C437" s="64"/>
      <c r="E437" s="215"/>
      <c r="F437" s="201"/>
      <c r="G437" s="201"/>
      <c r="H437" s="201"/>
      <c r="I437" s="201"/>
      <c r="J437" s="201"/>
      <c r="K437" s="201"/>
    </row>
    <row r="438" spans="2:11" s="8" customFormat="1" ht="12.75">
      <c r="B438" s="64"/>
      <c r="C438" s="64"/>
      <c r="E438" s="215"/>
      <c r="F438" s="201"/>
      <c r="G438" s="201"/>
      <c r="H438" s="201"/>
      <c r="I438" s="201"/>
      <c r="J438" s="201"/>
      <c r="K438" s="201"/>
    </row>
    <row r="439" spans="2:11" s="8" customFormat="1" ht="12.75">
      <c r="B439" s="64"/>
      <c r="C439" s="64"/>
      <c r="E439" s="215"/>
      <c r="F439" s="201"/>
      <c r="G439" s="201"/>
      <c r="H439" s="201"/>
      <c r="I439" s="201"/>
      <c r="J439" s="201"/>
      <c r="K439" s="201"/>
    </row>
    <row r="440" spans="2:11" s="8" customFormat="1" ht="12.75">
      <c r="B440" s="64"/>
      <c r="C440" s="64"/>
      <c r="E440" s="215"/>
      <c r="F440" s="201"/>
      <c r="G440" s="201"/>
      <c r="H440" s="201"/>
      <c r="I440" s="201"/>
      <c r="J440" s="201"/>
      <c r="K440" s="201"/>
    </row>
    <row r="441" spans="2:11" s="8" customFormat="1" ht="12.75">
      <c r="B441" s="64"/>
      <c r="C441" s="64"/>
      <c r="E441" s="215"/>
      <c r="F441" s="201"/>
      <c r="G441" s="201"/>
      <c r="H441" s="201"/>
      <c r="I441" s="201"/>
      <c r="J441" s="201"/>
      <c r="K441" s="201"/>
    </row>
    <row r="442" spans="2:11" s="8" customFormat="1" ht="12.75">
      <c r="B442" s="64"/>
      <c r="C442" s="64"/>
      <c r="E442" s="215"/>
      <c r="F442" s="201"/>
      <c r="G442" s="201"/>
      <c r="H442" s="201"/>
      <c r="I442" s="201"/>
      <c r="J442" s="201"/>
      <c r="K442" s="201"/>
    </row>
    <row r="443" spans="2:11" s="8" customFormat="1" ht="12.75">
      <c r="B443" s="64"/>
      <c r="C443" s="64"/>
      <c r="E443" s="215"/>
      <c r="F443" s="201"/>
      <c r="G443" s="201"/>
      <c r="H443" s="201"/>
      <c r="I443" s="201"/>
      <c r="J443" s="201"/>
      <c r="K443" s="201"/>
    </row>
    <row r="444" spans="2:11" s="8" customFormat="1" ht="12.75">
      <c r="B444" s="64"/>
      <c r="C444" s="64"/>
      <c r="E444" s="215"/>
      <c r="F444" s="201"/>
      <c r="G444" s="201"/>
      <c r="H444" s="201"/>
      <c r="I444" s="201"/>
      <c r="J444" s="201"/>
      <c r="K444" s="201"/>
    </row>
    <row r="445" spans="2:11" s="8" customFormat="1" ht="12.75">
      <c r="B445" s="64"/>
      <c r="C445" s="64"/>
      <c r="E445" s="215"/>
      <c r="F445" s="201"/>
      <c r="G445" s="201"/>
      <c r="H445" s="201"/>
      <c r="I445" s="201"/>
      <c r="J445" s="201"/>
      <c r="K445" s="201"/>
    </row>
    <row r="446" spans="2:11" s="8" customFormat="1" ht="12.75">
      <c r="B446" s="64"/>
      <c r="C446" s="64"/>
      <c r="E446" s="215"/>
      <c r="F446" s="201"/>
      <c r="G446" s="201"/>
      <c r="H446" s="201"/>
      <c r="I446" s="201"/>
      <c r="J446" s="201"/>
      <c r="K446" s="201"/>
    </row>
    <row r="447" spans="2:11" s="8" customFormat="1" ht="12.75">
      <c r="B447" s="64"/>
      <c r="C447" s="64"/>
      <c r="E447" s="215"/>
      <c r="F447" s="201"/>
      <c r="G447" s="201"/>
      <c r="H447" s="201"/>
      <c r="I447" s="201"/>
      <c r="J447" s="201"/>
      <c r="K447" s="201"/>
    </row>
    <row r="448" spans="2:11" s="8" customFormat="1" ht="12.75">
      <c r="B448" s="64"/>
      <c r="C448" s="64"/>
      <c r="E448" s="215"/>
      <c r="F448" s="201"/>
      <c r="G448" s="201"/>
      <c r="H448" s="201"/>
      <c r="I448" s="201"/>
      <c r="J448" s="201"/>
      <c r="K448" s="201"/>
    </row>
    <row r="449" spans="2:11" s="8" customFormat="1" ht="12.75">
      <c r="B449" s="64"/>
      <c r="C449" s="64"/>
      <c r="E449" s="215"/>
      <c r="F449" s="201"/>
      <c r="G449" s="201"/>
      <c r="H449" s="201"/>
      <c r="I449" s="201"/>
      <c r="J449" s="201"/>
      <c r="K449" s="201"/>
    </row>
    <row r="450" spans="2:11" s="8" customFormat="1" ht="12.75">
      <c r="B450" s="64"/>
      <c r="C450" s="64"/>
      <c r="E450" s="215"/>
      <c r="F450" s="201"/>
      <c r="G450" s="201"/>
      <c r="H450" s="201"/>
      <c r="I450" s="201"/>
      <c r="J450" s="201"/>
      <c r="K450" s="201"/>
    </row>
    <row r="451" spans="2:11" s="8" customFormat="1" ht="12.75">
      <c r="B451" s="64"/>
      <c r="C451" s="64"/>
      <c r="E451" s="215"/>
      <c r="F451" s="201"/>
      <c r="G451" s="201"/>
      <c r="H451" s="201"/>
      <c r="I451" s="201"/>
      <c r="J451" s="201"/>
      <c r="K451" s="201"/>
    </row>
    <row r="452" spans="2:11" s="8" customFormat="1" ht="12.75">
      <c r="B452" s="64"/>
      <c r="C452" s="64"/>
      <c r="E452" s="215"/>
      <c r="F452" s="201"/>
      <c r="G452" s="201"/>
      <c r="H452" s="201"/>
      <c r="I452" s="201"/>
      <c r="J452" s="201"/>
      <c r="K452" s="201"/>
    </row>
    <row r="453" spans="2:11" s="8" customFormat="1" ht="12.75">
      <c r="B453" s="64"/>
      <c r="C453" s="64"/>
      <c r="E453" s="215"/>
      <c r="F453" s="201"/>
      <c r="G453" s="201"/>
      <c r="H453" s="201"/>
      <c r="I453" s="201"/>
      <c r="J453" s="201"/>
      <c r="K453" s="201"/>
    </row>
    <row r="454" spans="2:11" s="8" customFormat="1" ht="12.75">
      <c r="B454" s="64"/>
      <c r="C454" s="64"/>
      <c r="E454" s="215"/>
      <c r="F454" s="201"/>
      <c r="G454" s="201"/>
      <c r="H454" s="201"/>
      <c r="I454" s="201"/>
      <c r="J454" s="201"/>
      <c r="K454" s="201"/>
    </row>
    <row r="455" spans="2:11" s="8" customFormat="1" ht="12.75">
      <c r="B455" s="64"/>
      <c r="C455" s="64"/>
      <c r="E455" s="215"/>
      <c r="F455" s="201"/>
      <c r="G455" s="201"/>
      <c r="H455" s="201"/>
      <c r="I455" s="201"/>
      <c r="J455" s="201"/>
      <c r="K455" s="201"/>
    </row>
    <row r="456" spans="2:11" s="8" customFormat="1" ht="12.75">
      <c r="B456" s="64"/>
      <c r="C456" s="64"/>
      <c r="E456" s="215"/>
      <c r="F456" s="201"/>
      <c r="G456" s="201"/>
      <c r="H456" s="201"/>
      <c r="I456" s="201"/>
      <c r="J456" s="201"/>
      <c r="K456" s="201"/>
    </row>
    <row r="457" spans="2:11" s="8" customFormat="1" ht="12.75">
      <c r="B457" s="64"/>
      <c r="C457" s="64"/>
      <c r="E457" s="215"/>
      <c r="F457" s="201"/>
      <c r="G457" s="201"/>
      <c r="H457" s="201"/>
      <c r="I457" s="201"/>
      <c r="J457" s="201"/>
      <c r="K457" s="201"/>
    </row>
    <row r="458" spans="2:11" s="8" customFormat="1" ht="12.75">
      <c r="B458" s="64"/>
      <c r="C458" s="64"/>
      <c r="E458" s="215"/>
      <c r="F458" s="201"/>
      <c r="G458" s="201"/>
      <c r="H458" s="201"/>
      <c r="I458" s="201"/>
      <c r="J458" s="201"/>
      <c r="K458" s="201"/>
    </row>
    <row r="459" spans="2:11" s="8" customFormat="1" ht="12.75">
      <c r="B459" s="64"/>
      <c r="C459" s="64"/>
      <c r="E459" s="215"/>
      <c r="F459" s="201"/>
      <c r="G459" s="201"/>
      <c r="H459" s="201"/>
      <c r="I459" s="201"/>
      <c r="J459" s="201"/>
      <c r="K459" s="201"/>
    </row>
    <row r="460" spans="2:11" s="8" customFormat="1" ht="12.75">
      <c r="B460" s="64"/>
      <c r="C460" s="64"/>
      <c r="E460" s="215"/>
      <c r="F460" s="201"/>
      <c r="G460" s="201"/>
      <c r="H460" s="201"/>
      <c r="I460" s="201"/>
      <c r="J460" s="201"/>
      <c r="K460" s="201"/>
    </row>
    <row r="461" spans="2:11" s="8" customFormat="1" ht="12.75">
      <c r="B461" s="64"/>
      <c r="C461" s="64"/>
      <c r="E461" s="215"/>
      <c r="F461" s="201"/>
      <c r="G461" s="201"/>
      <c r="H461" s="201"/>
      <c r="I461" s="201"/>
      <c r="J461" s="201"/>
      <c r="K461" s="201"/>
    </row>
    <row r="462" spans="2:11" s="8" customFormat="1" ht="12.75">
      <c r="B462" s="64"/>
      <c r="C462" s="64"/>
      <c r="E462" s="215"/>
      <c r="F462" s="201"/>
      <c r="G462" s="201"/>
      <c r="H462" s="201"/>
      <c r="I462" s="201"/>
      <c r="J462" s="201"/>
      <c r="K462" s="201"/>
    </row>
    <row r="463" spans="2:11" s="8" customFormat="1" ht="12.75">
      <c r="B463" s="64"/>
      <c r="C463" s="64"/>
      <c r="E463" s="215"/>
      <c r="F463" s="201"/>
      <c r="G463" s="201"/>
      <c r="H463" s="201"/>
      <c r="I463" s="201"/>
      <c r="J463" s="201"/>
      <c r="K463" s="201"/>
    </row>
    <row r="464" spans="2:11" s="8" customFormat="1" ht="12.75">
      <c r="B464" s="64"/>
      <c r="C464" s="64"/>
      <c r="E464" s="215"/>
      <c r="F464" s="201"/>
      <c r="G464" s="201"/>
      <c r="H464" s="201"/>
      <c r="I464" s="201"/>
      <c r="J464" s="201"/>
      <c r="K464" s="201"/>
    </row>
    <row r="465" spans="2:11" s="8" customFormat="1" ht="12.75">
      <c r="B465" s="64"/>
      <c r="C465" s="64"/>
      <c r="E465" s="215"/>
      <c r="F465" s="201"/>
      <c r="G465" s="201"/>
      <c r="H465" s="201"/>
      <c r="I465" s="201"/>
      <c r="J465" s="201"/>
      <c r="K465" s="201"/>
    </row>
    <row r="466" spans="2:11" s="8" customFormat="1" ht="12.75">
      <c r="B466" s="64"/>
      <c r="C466" s="64"/>
      <c r="E466" s="215"/>
      <c r="F466" s="201"/>
      <c r="G466" s="201"/>
      <c r="H466" s="201"/>
      <c r="I466" s="201"/>
      <c r="J466" s="201"/>
      <c r="K466" s="201"/>
    </row>
    <row r="467" spans="2:11" s="8" customFormat="1" ht="12.75">
      <c r="B467" s="64"/>
      <c r="C467" s="64"/>
      <c r="E467" s="215"/>
      <c r="F467" s="201"/>
      <c r="G467" s="201"/>
      <c r="H467" s="201"/>
      <c r="I467" s="201"/>
      <c r="J467" s="201"/>
      <c r="K467" s="201"/>
    </row>
    <row r="468" spans="2:11" s="8" customFormat="1" ht="12.75">
      <c r="B468" s="64"/>
      <c r="C468" s="64"/>
      <c r="E468" s="215"/>
      <c r="F468" s="201"/>
      <c r="G468" s="201"/>
      <c r="H468" s="201"/>
      <c r="I468" s="201"/>
      <c r="J468" s="201"/>
      <c r="K468" s="201"/>
    </row>
    <row r="469" spans="2:11" s="8" customFormat="1" ht="12.75">
      <c r="B469" s="64"/>
      <c r="C469" s="64"/>
      <c r="E469" s="215"/>
      <c r="F469" s="201"/>
      <c r="G469" s="201"/>
      <c r="H469" s="201"/>
      <c r="I469" s="201"/>
      <c r="J469" s="201"/>
      <c r="K469" s="201"/>
    </row>
    <row r="470" spans="2:11" s="8" customFormat="1" ht="12.75">
      <c r="B470" s="64"/>
      <c r="C470" s="64"/>
      <c r="E470" s="215"/>
      <c r="F470" s="201"/>
      <c r="G470" s="201"/>
      <c r="H470" s="201"/>
      <c r="I470" s="201"/>
      <c r="J470" s="201"/>
      <c r="K470" s="201"/>
    </row>
    <row r="471" spans="2:11" s="8" customFormat="1" ht="12.75">
      <c r="B471" s="64"/>
      <c r="C471" s="64"/>
      <c r="E471" s="215"/>
      <c r="F471" s="201"/>
      <c r="G471" s="201"/>
      <c r="H471" s="201"/>
      <c r="I471" s="201"/>
      <c r="J471" s="201"/>
      <c r="K471" s="201"/>
    </row>
    <row r="472" spans="2:11" s="8" customFormat="1" ht="12.75">
      <c r="B472" s="64"/>
      <c r="C472" s="64"/>
      <c r="E472" s="215"/>
      <c r="F472" s="201"/>
      <c r="G472" s="201"/>
      <c r="H472" s="201"/>
      <c r="I472" s="201"/>
      <c r="J472" s="201"/>
      <c r="K472" s="201"/>
    </row>
    <row r="473" spans="2:11" s="8" customFormat="1" ht="12.75">
      <c r="B473" s="64"/>
      <c r="C473" s="64"/>
      <c r="E473" s="215"/>
      <c r="F473" s="201"/>
      <c r="G473" s="201"/>
      <c r="H473" s="201"/>
      <c r="I473" s="201"/>
      <c r="J473" s="201"/>
      <c r="K473" s="201"/>
    </row>
    <row r="474" spans="2:11" s="8" customFormat="1" ht="12.75">
      <c r="B474" s="64"/>
      <c r="C474" s="64"/>
      <c r="E474" s="215"/>
      <c r="F474" s="201"/>
      <c r="G474" s="201"/>
      <c r="H474" s="201"/>
      <c r="I474" s="201"/>
      <c r="J474" s="201"/>
      <c r="K474" s="201"/>
    </row>
    <row r="475" spans="2:11" s="8" customFormat="1" ht="12.75">
      <c r="B475" s="64"/>
      <c r="C475" s="64"/>
      <c r="E475" s="215"/>
      <c r="F475" s="201"/>
      <c r="G475" s="201"/>
      <c r="H475" s="201"/>
      <c r="I475" s="201"/>
      <c r="J475" s="201"/>
      <c r="K475" s="201"/>
    </row>
    <row r="476" spans="2:11" s="8" customFormat="1" ht="12.75">
      <c r="B476" s="64"/>
      <c r="C476" s="64"/>
      <c r="E476" s="215"/>
      <c r="F476" s="201"/>
      <c r="G476" s="201"/>
      <c r="H476" s="201"/>
      <c r="I476" s="201"/>
      <c r="J476" s="201"/>
      <c r="K476" s="201"/>
    </row>
    <row r="477" spans="2:11" s="8" customFormat="1" ht="12.75">
      <c r="B477" s="64"/>
      <c r="C477" s="64"/>
      <c r="E477" s="215"/>
      <c r="F477" s="201"/>
      <c r="G477" s="201"/>
      <c r="H477" s="201"/>
      <c r="I477" s="201"/>
      <c r="J477" s="201"/>
      <c r="K477" s="201"/>
    </row>
    <row r="478" spans="2:11" s="8" customFormat="1" ht="12.75">
      <c r="B478" s="64"/>
      <c r="C478" s="64"/>
      <c r="E478" s="215"/>
      <c r="F478" s="201"/>
      <c r="G478" s="201"/>
      <c r="H478" s="201"/>
      <c r="I478" s="201"/>
      <c r="J478" s="201"/>
      <c r="K478" s="201"/>
    </row>
    <row r="479" spans="2:11" s="8" customFormat="1" ht="12.75">
      <c r="B479" s="64"/>
      <c r="C479" s="64"/>
      <c r="E479" s="215"/>
      <c r="F479" s="201"/>
      <c r="G479" s="201"/>
      <c r="H479" s="201"/>
      <c r="I479" s="201"/>
      <c r="J479" s="201"/>
      <c r="K479" s="201"/>
    </row>
    <row r="480" spans="2:11" s="8" customFormat="1" ht="12.75">
      <c r="B480" s="64"/>
      <c r="C480" s="64"/>
      <c r="E480" s="215"/>
      <c r="F480" s="201"/>
      <c r="G480" s="201"/>
      <c r="H480" s="201"/>
      <c r="I480" s="201"/>
      <c r="J480" s="201"/>
      <c r="K480" s="201"/>
    </row>
    <row r="481" spans="2:11" s="8" customFormat="1" ht="12.75">
      <c r="B481" s="64"/>
      <c r="C481" s="64"/>
      <c r="E481" s="215"/>
      <c r="F481" s="201"/>
      <c r="G481" s="201"/>
      <c r="H481" s="201"/>
      <c r="I481" s="201"/>
      <c r="J481" s="201"/>
      <c r="K481" s="201"/>
    </row>
    <row r="482" spans="2:11" s="8" customFormat="1" ht="12.75">
      <c r="B482" s="64"/>
      <c r="C482" s="64"/>
      <c r="E482" s="215"/>
      <c r="F482" s="201"/>
      <c r="G482" s="201"/>
      <c r="H482" s="201"/>
      <c r="I482" s="201"/>
      <c r="J482" s="201"/>
      <c r="K482" s="201"/>
    </row>
    <row r="483" spans="2:11" s="8" customFormat="1" ht="12.75">
      <c r="B483" s="64"/>
      <c r="C483" s="64"/>
      <c r="E483" s="215"/>
      <c r="F483" s="201"/>
      <c r="G483" s="201"/>
      <c r="H483" s="201"/>
      <c r="I483" s="201"/>
      <c r="J483" s="201"/>
      <c r="K483" s="201"/>
    </row>
    <row r="484" spans="2:11" s="8" customFormat="1" ht="12.75">
      <c r="B484" s="64"/>
      <c r="C484" s="64"/>
      <c r="E484" s="215"/>
      <c r="F484" s="201"/>
      <c r="G484" s="201"/>
      <c r="H484" s="201"/>
      <c r="I484" s="201"/>
      <c r="J484" s="201"/>
      <c r="K484" s="201"/>
    </row>
    <row r="485" spans="2:11" s="8" customFormat="1" ht="12.75">
      <c r="B485" s="64"/>
      <c r="C485" s="64"/>
      <c r="E485" s="215"/>
      <c r="F485" s="201"/>
      <c r="G485" s="201"/>
      <c r="H485" s="201"/>
      <c r="I485" s="201"/>
      <c r="J485" s="201"/>
      <c r="K485" s="201"/>
    </row>
    <row r="486" spans="2:11" s="8" customFormat="1" ht="12.75">
      <c r="B486" s="64"/>
      <c r="C486" s="64"/>
      <c r="E486" s="215"/>
      <c r="F486" s="201"/>
      <c r="G486" s="201"/>
      <c r="H486" s="201"/>
      <c r="I486" s="201"/>
      <c r="J486" s="201"/>
      <c r="K486" s="201"/>
    </row>
    <row r="487" spans="2:11" s="8" customFormat="1" ht="12.75">
      <c r="B487" s="64"/>
      <c r="C487" s="64"/>
      <c r="E487" s="215"/>
      <c r="F487" s="201"/>
      <c r="G487" s="201"/>
      <c r="H487" s="201"/>
      <c r="I487" s="201"/>
      <c r="J487" s="201"/>
      <c r="K487" s="201"/>
    </row>
    <row r="488" spans="2:11" s="8" customFormat="1" ht="12.75">
      <c r="B488" s="64"/>
      <c r="C488" s="64"/>
      <c r="E488" s="215"/>
      <c r="F488" s="201"/>
      <c r="G488" s="201"/>
      <c r="H488" s="201"/>
      <c r="I488" s="201"/>
      <c r="J488" s="201"/>
      <c r="K488" s="201"/>
    </row>
    <row r="489" spans="2:11" s="8" customFormat="1" ht="12.75">
      <c r="B489" s="64"/>
      <c r="C489" s="64"/>
      <c r="E489" s="215"/>
      <c r="F489" s="201"/>
      <c r="G489" s="201"/>
      <c r="H489" s="201"/>
      <c r="I489" s="201"/>
      <c r="J489" s="201"/>
      <c r="K489" s="201"/>
    </row>
    <row r="490" spans="2:11" s="8" customFormat="1" ht="12.75">
      <c r="B490" s="64"/>
      <c r="C490" s="64"/>
      <c r="E490" s="215"/>
      <c r="F490" s="201"/>
      <c r="G490" s="201"/>
      <c r="H490" s="201"/>
      <c r="I490" s="201"/>
      <c r="J490" s="201"/>
      <c r="K490" s="201"/>
    </row>
    <row r="491" spans="2:11" s="8" customFormat="1" ht="12.75">
      <c r="B491" s="64"/>
      <c r="C491" s="64"/>
      <c r="E491" s="215"/>
      <c r="F491" s="201"/>
      <c r="G491" s="201"/>
      <c r="H491" s="201"/>
      <c r="I491" s="201"/>
      <c r="J491" s="201"/>
      <c r="K491" s="201"/>
    </row>
    <row r="492" spans="2:11" s="8" customFormat="1" ht="12.75">
      <c r="B492" s="64"/>
      <c r="C492" s="64"/>
      <c r="E492" s="215"/>
      <c r="F492" s="201"/>
      <c r="G492" s="201"/>
      <c r="H492" s="201"/>
      <c r="I492" s="201"/>
      <c r="J492" s="201"/>
      <c r="K492" s="201"/>
    </row>
    <row r="493" spans="2:11" s="8" customFormat="1" ht="12.75">
      <c r="B493" s="64"/>
      <c r="C493" s="64"/>
      <c r="E493" s="215"/>
      <c r="F493" s="201"/>
      <c r="G493" s="201"/>
      <c r="H493" s="201"/>
      <c r="I493" s="201"/>
      <c r="J493" s="201"/>
      <c r="K493" s="201"/>
    </row>
    <row r="494" spans="2:11" s="8" customFormat="1" ht="12.75">
      <c r="B494" s="64"/>
      <c r="C494" s="64"/>
      <c r="E494" s="215"/>
      <c r="F494" s="201"/>
      <c r="G494" s="201"/>
      <c r="H494" s="201"/>
      <c r="I494" s="201"/>
      <c r="J494" s="201"/>
      <c r="K494" s="201"/>
    </row>
    <row r="495" spans="2:11" s="8" customFormat="1" ht="12.75">
      <c r="B495" s="64"/>
      <c r="C495" s="64"/>
      <c r="E495" s="215"/>
      <c r="F495" s="201"/>
      <c r="G495" s="201"/>
      <c r="H495" s="201"/>
      <c r="I495" s="201"/>
      <c r="J495" s="201"/>
      <c r="K495" s="201"/>
    </row>
    <row r="496" spans="2:11" s="8" customFormat="1" ht="12.75">
      <c r="B496" s="64"/>
      <c r="C496" s="64"/>
      <c r="E496" s="215"/>
      <c r="F496" s="201"/>
      <c r="G496" s="201"/>
      <c r="H496" s="201"/>
      <c r="I496" s="201"/>
      <c r="J496" s="201"/>
      <c r="K496" s="201"/>
    </row>
    <row r="497" spans="2:11" s="8" customFormat="1" ht="12.75">
      <c r="B497" s="64"/>
      <c r="C497" s="64"/>
      <c r="E497" s="215"/>
      <c r="F497" s="201"/>
      <c r="G497" s="201"/>
      <c r="H497" s="201"/>
      <c r="I497" s="201"/>
      <c r="J497" s="201"/>
      <c r="K497" s="201"/>
    </row>
    <row r="498" spans="2:11" s="8" customFormat="1" ht="12.75">
      <c r="B498" s="64"/>
      <c r="C498" s="64"/>
      <c r="E498" s="215"/>
      <c r="F498" s="201"/>
      <c r="G498" s="201"/>
      <c r="H498" s="201"/>
      <c r="I498" s="201"/>
      <c r="J498" s="201"/>
      <c r="K498" s="201"/>
    </row>
    <row r="499" spans="2:11" s="8" customFormat="1" ht="12.75">
      <c r="B499" s="64"/>
      <c r="C499" s="64"/>
      <c r="E499" s="215"/>
      <c r="F499" s="201"/>
      <c r="G499" s="201"/>
      <c r="H499" s="201"/>
      <c r="I499" s="201"/>
      <c r="J499" s="201"/>
      <c r="K499" s="201"/>
    </row>
    <row r="500" spans="2:11" s="8" customFormat="1" ht="12.75">
      <c r="B500" s="64"/>
      <c r="C500" s="64"/>
      <c r="E500" s="215"/>
      <c r="F500" s="201"/>
      <c r="G500" s="201"/>
      <c r="H500" s="201"/>
      <c r="I500" s="201"/>
      <c r="J500" s="201"/>
      <c r="K500" s="201"/>
    </row>
    <row r="501" spans="2:11" s="8" customFormat="1" ht="12.75">
      <c r="B501" s="64"/>
      <c r="C501" s="64"/>
      <c r="E501" s="215"/>
      <c r="F501" s="201"/>
      <c r="G501" s="201"/>
      <c r="H501" s="201"/>
      <c r="I501" s="201"/>
      <c r="J501" s="201"/>
      <c r="K501" s="201"/>
    </row>
    <row r="502" spans="2:11" s="8" customFormat="1" ht="12.75">
      <c r="B502" s="64"/>
      <c r="C502" s="64"/>
      <c r="E502" s="215"/>
      <c r="F502" s="201"/>
      <c r="G502" s="201"/>
      <c r="H502" s="201"/>
      <c r="I502" s="201"/>
      <c r="J502" s="201"/>
      <c r="K502" s="201"/>
    </row>
    <row r="503" spans="2:11" s="8" customFormat="1" ht="12.75">
      <c r="B503" s="64"/>
      <c r="C503" s="64"/>
      <c r="E503" s="215"/>
      <c r="F503" s="201"/>
      <c r="G503" s="201"/>
      <c r="H503" s="201"/>
      <c r="I503" s="201"/>
      <c r="J503" s="201"/>
      <c r="K503" s="201"/>
    </row>
    <row r="504" spans="2:11" s="8" customFormat="1" ht="12.75">
      <c r="B504" s="64"/>
      <c r="C504" s="64"/>
      <c r="E504" s="215"/>
      <c r="F504" s="201"/>
      <c r="G504" s="201"/>
      <c r="H504" s="201"/>
      <c r="I504" s="201"/>
      <c r="J504" s="201"/>
      <c r="K504" s="201"/>
    </row>
    <row r="505" spans="2:11" s="8" customFormat="1" ht="12.75">
      <c r="B505" s="64"/>
      <c r="C505" s="64"/>
      <c r="E505" s="215"/>
      <c r="F505" s="201"/>
      <c r="G505" s="201"/>
      <c r="H505" s="201"/>
      <c r="I505" s="201"/>
      <c r="J505" s="201"/>
      <c r="K505" s="201"/>
    </row>
    <row r="506" spans="2:11" s="8" customFormat="1" ht="12.75">
      <c r="B506" s="64"/>
      <c r="C506" s="64"/>
      <c r="E506" s="215"/>
      <c r="F506" s="201"/>
      <c r="G506" s="201"/>
      <c r="H506" s="201"/>
      <c r="I506" s="201"/>
      <c r="J506" s="201"/>
      <c r="K506" s="201"/>
    </row>
    <row r="507" spans="2:11" s="8" customFormat="1" ht="12.75">
      <c r="B507" s="64"/>
      <c r="C507" s="64"/>
      <c r="E507" s="215"/>
      <c r="F507" s="201"/>
      <c r="G507" s="201"/>
      <c r="H507" s="201"/>
      <c r="I507" s="201"/>
      <c r="J507" s="201"/>
      <c r="K507" s="201"/>
    </row>
    <row r="508" spans="2:11" s="8" customFormat="1" ht="12.75">
      <c r="B508" s="64"/>
      <c r="C508" s="64"/>
      <c r="E508" s="215"/>
      <c r="F508" s="201"/>
      <c r="G508" s="201"/>
      <c r="H508" s="201"/>
      <c r="I508" s="201"/>
      <c r="J508" s="201"/>
      <c r="K508" s="201"/>
    </row>
    <row r="509" spans="2:11" s="8" customFormat="1" ht="12.75">
      <c r="B509" s="64"/>
      <c r="C509" s="64"/>
      <c r="E509" s="215"/>
      <c r="F509" s="201"/>
      <c r="G509" s="201"/>
      <c r="H509" s="201"/>
      <c r="I509" s="201"/>
      <c r="J509" s="201"/>
      <c r="K509" s="201"/>
    </row>
    <row r="510" spans="2:11" s="8" customFormat="1" ht="12.75">
      <c r="B510" s="64"/>
      <c r="C510" s="64"/>
      <c r="E510" s="215"/>
      <c r="F510" s="201"/>
      <c r="G510" s="201"/>
      <c r="H510" s="201"/>
      <c r="I510" s="201"/>
      <c r="J510" s="201"/>
      <c r="K510" s="201"/>
    </row>
    <row r="511" spans="2:11" s="8" customFormat="1" ht="12.75">
      <c r="B511" s="64"/>
      <c r="C511" s="64"/>
      <c r="E511" s="215"/>
      <c r="F511" s="201"/>
      <c r="G511" s="201"/>
      <c r="H511" s="201"/>
      <c r="I511" s="201"/>
      <c r="J511" s="201"/>
      <c r="K511" s="201"/>
    </row>
    <row r="512" spans="2:11" s="8" customFormat="1" ht="12.75">
      <c r="B512" s="64"/>
      <c r="C512" s="64"/>
      <c r="E512" s="215"/>
      <c r="F512" s="201"/>
      <c r="G512" s="201"/>
      <c r="H512" s="201"/>
      <c r="I512" s="201"/>
      <c r="J512" s="201"/>
      <c r="K512" s="201"/>
    </row>
    <row r="513" spans="2:11" s="8" customFormat="1" ht="12.75">
      <c r="B513" s="64"/>
      <c r="C513" s="64"/>
      <c r="E513" s="215"/>
      <c r="F513" s="201"/>
      <c r="G513" s="201"/>
      <c r="H513" s="201"/>
      <c r="I513" s="201"/>
      <c r="J513" s="201"/>
      <c r="K513" s="201"/>
    </row>
    <row r="514" spans="2:11" s="8" customFormat="1" ht="12.75">
      <c r="B514" s="64"/>
      <c r="C514" s="64"/>
      <c r="E514" s="215"/>
      <c r="F514" s="201"/>
      <c r="G514" s="201"/>
      <c r="H514" s="201"/>
      <c r="I514" s="201"/>
      <c r="J514" s="201"/>
      <c r="K514" s="201"/>
    </row>
    <row r="515" spans="2:11" s="8" customFormat="1" ht="12.75">
      <c r="B515" s="64"/>
      <c r="C515" s="64"/>
      <c r="E515" s="215"/>
      <c r="F515" s="201"/>
      <c r="G515" s="201"/>
      <c r="H515" s="201"/>
      <c r="I515" s="201"/>
      <c r="J515" s="201"/>
      <c r="K515" s="201"/>
    </row>
    <row r="516" spans="2:11" s="8" customFormat="1" ht="12.75">
      <c r="B516" s="64"/>
      <c r="C516" s="64"/>
      <c r="E516" s="215"/>
      <c r="F516" s="201"/>
      <c r="G516" s="201"/>
      <c r="H516" s="201"/>
      <c r="I516" s="201"/>
      <c r="J516" s="201"/>
      <c r="K516" s="201"/>
    </row>
    <row r="517" spans="2:11" s="8" customFormat="1" ht="12.75">
      <c r="B517" s="64"/>
      <c r="C517" s="64"/>
      <c r="E517" s="215"/>
      <c r="F517" s="201"/>
      <c r="G517" s="201"/>
      <c r="H517" s="201"/>
      <c r="I517" s="201"/>
      <c r="J517" s="201"/>
      <c r="K517" s="201"/>
    </row>
    <row r="518" spans="2:11" s="8" customFormat="1" ht="12.75">
      <c r="B518" s="64"/>
      <c r="C518" s="64"/>
      <c r="E518" s="215"/>
      <c r="F518" s="201"/>
      <c r="G518" s="201"/>
      <c r="H518" s="201"/>
      <c r="I518" s="201"/>
      <c r="J518" s="201"/>
      <c r="K518" s="201"/>
    </row>
    <row r="519" spans="2:11" s="8" customFormat="1" ht="12.75">
      <c r="B519" s="64"/>
      <c r="C519" s="64"/>
      <c r="E519" s="215"/>
      <c r="F519" s="201"/>
      <c r="G519" s="201"/>
      <c r="H519" s="201"/>
      <c r="I519" s="201"/>
      <c r="J519" s="201"/>
      <c r="K519" s="201"/>
    </row>
    <row r="520" spans="2:11" s="8" customFormat="1" ht="12.75">
      <c r="B520" s="64"/>
      <c r="C520" s="64"/>
      <c r="E520" s="215"/>
      <c r="F520" s="201"/>
      <c r="G520" s="201"/>
      <c r="H520" s="201"/>
      <c r="I520" s="201"/>
      <c r="J520" s="201"/>
      <c r="K520" s="201"/>
    </row>
    <row r="521" spans="2:11" s="8" customFormat="1" ht="12.75">
      <c r="B521" s="64"/>
      <c r="C521" s="64"/>
      <c r="E521" s="215"/>
      <c r="F521" s="201"/>
      <c r="G521" s="201"/>
      <c r="H521" s="201"/>
      <c r="I521" s="201"/>
      <c r="J521" s="201"/>
      <c r="K521" s="201"/>
    </row>
    <row r="522" spans="2:11" s="8" customFormat="1" ht="12.75">
      <c r="B522" s="64"/>
      <c r="C522" s="64"/>
      <c r="E522" s="215"/>
      <c r="F522" s="201"/>
      <c r="G522" s="201"/>
      <c r="H522" s="201"/>
      <c r="I522" s="201"/>
      <c r="J522" s="201"/>
      <c r="K522" s="201"/>
    </row>
    <row r="523" spans="2:11" s="8" customFormat="1" ht="12.75">
      <c r="B523" s="64"/>
      <c r="C523" s="64"/>
      <c r="E523" s="215"/>
      <c r="F523" s="201"/>
      <c r="G523" s="201"/>
      <c r="H523" s="201"/>
      <c r="I523" s="201"/>
      <c r="J523" s="201"/>
      <c r="K523" s="201"/>
    </row>
    <row r="524" spans="2:11" s="8" customFormat="1" ht="12.75">
      <c r="B524" s="64"/>
      <c r="C524" s="64"/>
      <c r="E524" s="215"/>
      <c r="F524" s="201"/>
      <c r="G524" s="201"/>
      <c r="H524" s="201"/>
      <c r="I524" s="201"/>
      <c r="J524" s="201"/>
      <c r="K524" s="201"/>
    </row>
    <row r="525" spans="2:11" s="8" customFormat="1" ht="12.75">
      <c r="B525" s="64"/>
      <c r="C525" s="64"/>
      <c r="E525" s="215"/>
      <c r="F525" s="201"/>
      <c r="G525" s="201"/>
      <c r="H525" s="201"/>
      <c r="I525" s="201"/>
      <c r="J525" s="201"/>
      <c r="K525" s="201"/>
    </row>
    <row r="526" spans="2:11" s="8" customFormat="1" ht="12.75">
      <c r="B526" s="64"/>
      <c r="C526" s="64"/>
      <c r="E526" s="215"/>
      <c r="F526" s="201"/>
      <c r="G526" s="201"/>
      <c r="H526" s="201"/>
      <c r="I526" s="201"/>
      <c r="J526" s="201"/>
      <c r="K526" s="201"/>
    </row>
    <row r="527" spans="2:11" s="8" customFormat="1" ht="12.75">
      <c r="B527" s="64"/>
      <c r="C527" s="64"/>
      <c r="E527" s="215"/>
      <c r="F527" s="201"/>
      <c r="G527" s="201"/>
      <c r="H527" s="201"/>
      <c r="I527" s="201"/>
      <c r="J527" s="201"/>
      <c r="K527" s="201"/>
    </row>
    <row r="528" spans="2:11" s="8" customFormat="1" ht="12.75">
      <c r="B528" s="64"/>
      <c r="C528" s="64"/>
      <c r="E528" s="215"/>
      <c r="F528" s="201"/>
      <c r="G528" s="201"/>
      <c r="H528" s="201"/>
      <c r="I528" s="201"/>
      <c r="J528" s="201"/>
      <c r="K528" s="201"/>
    </row>
    <row r="529" spans="2:11" s="8" customFormat="1" ht="12.75">
      <c r="B529" s="64"/>
      <c r="C529" s="64"/>
      <c r="E529" s="215"/>
      <c r="F529" s="201"/>
      <c r="G529" s="201"/>
      <c r="H529" s="201"/>
      <c r="I529" s="201"/>
      <c r="J529" s="201"/>
      <c r="K529" s="201"/>
    </row>
    <row r="530" spans="2:11" s="8" customFormat="1" ht="12.75">
      <c r="B530" s="64"/>
      <c r="C530" s="64"/>
      <c r="E530" s="215"/>
      <c r="F530" s="201"/>
      <c r="G530" s="201"/>
      <c r="H530" s="201"/>
      <c r="I530" s="201"/>
      <c r="J530" s="201"/>
      <c r="K530" s="201"/>
    </row>
    <row r="531" spans="2:11" s="8" customFormat="1" ht="12.75">
      <c r="B531" s="64"/>
      <c r="C531" s="64"/>
      <c r="E531" s="215"/>
      <c r="F531" s="201"/>
      <c r="G531" s="201"/>
      <c r="H531" s="201"/>
      <c r="I531" s="201"/>
      <c r="J531" s="201"/>
      <c r="K531" s="201"/>
    </row>
    <row r="532" spans="2:11" s="8" customFormat="1" ht="12.75">
      <c r="B532" s="64"/>
      <c r="C532" s="64"/>
      <c r="E532" s="215"/>
      <c r="F532" s="201"/>
      <c r="G532" s="201"/>
      <c r="H532" s="201"/>
      <c r="I532" s="201"/>
      <c r="J532" s="201"/>
      <c r="K532" s="201"/>
    </row>
    <row r="533" spans="2:11" s="8" customFormat="1" ht="12.75">
      <c r="B533" s="64"/>
      <c r="C533" s="64"/>
      <c r="E533" s="215"/>
      <c r="F533" s="201"/>
      <c r="G533" s="201"/>
      <c r="H533" s="201"/>
      <c r="I533" s="201"/>
      <c r="J533" s="201"/>
      <c r="K533" s="201"/>
    </row>
    <row r="534" spans="2:11" s="8" customFormat="1" ht="12.75">
      <c r="B534" s="64"/>
      <c r="C534" s="64"/>
      <c r="E534" s="215"/>
      <c r="F534" s="201"/>
      <c r="G534" s="201"/>
      <c r="H534" s="201"/>
      <c r="I534" s="201"/>
      <c r="J534" s="201"/>
      <c r="K534" s="201"/>
    </row>
    <row r="535" spans="2:11" s="8" customFormat="1" ht="12.75">
      <c r="B535" s="64"/>
      <c r="C535" s="64"/>
      <c r="E535" s="215"/>
      <c r="F535" s="201"/>
      <c r="G535" s="201"/>
      <c r="H535" s="201"/>
      <c r="I535" s="201"/>
      <c r="J535" s="201"/>
      <c r="K535" s="201"/>
    </row>
    <row r="536" spans="2:11" s="8" customFormat="1" ht="12.75">
      <c r="B536" s="64"/>
      <c r="C536" s="64"/>
      <c r="E536" s="215"/>
      <c r="F536" s="201"/>
      <c r="G536" s="201"/>
      <c r="H536" s="201"/>
      <c r="I536" s="201"/>
      <c r="J536" s="201"/>
      <c r="K536" s="201"/>
    </row>
    <row r="537" spans="2:11" s="8" customFormat="1" ht="12.75">
      <c r="B537" s="64"/>
      <c r="C537" s="64"/>
      <c r="E537" s="215"/>
      <c r="F537" s="201"/>
      <c r="G537" s="201"/>
      <c r="H537" s="201"/>
      <c r="I537" s="201"/>
      <c r="J537" s="201"/>
      <c r="K537" s="201"/>
    </row>
    <row r="538" spans="2:11" s="8" customFormat="1" ht="12.75">
      <c r="B538" s="64"/>
      <c r="C538" s="64"/>
      <c r="E538" s="215"/>
      <c r="F538" s="201"/>
      <c r="G538" s="201"/>
      <c r="H538" s="201"/>
      <c r="I538" s="201"/>
      <c r="J538" s="201"/>
      <c r="K538" s="201"/>
    </row>
    <row r="539" spans="2:11" s="8" customFormat="1" ht="12.75">
      <c r="B539" s="64"/>
      <c r="C539" s="64"/>
      <c r="E539" s="215"/>
      <c r="F539" s="201"/>
      <c r="G539" s="201"/>
      <c r="H539" s="201"/>
      <c r="I539" s="201"/>
      <c r="J539" s="201"/>
      <c r="K539" s="201"/>
    </row>
    <row r="540" spans="2:11" s="8" customFormat="1" ht="12.75">
      <c r="B540" s="64"/>
      <c r="C540" s="64"/>
      <c r="E540" s="215"/>
      <c r="F540" s="201"/>
      <c r="G540" s="201"/>
      <c r="H540" s="201"/>
      <c r="I540" s="201"/>
      <c r="J540" s="201"/>
      <c r="K540" s="201"/>
    </row>
    <row r="541" spans="2:11" s="8" customFormat="1" ht="12.75">
      <c r="B541" s="64"/>
      <c r="C541" s="64"/>
      <c r="E541" s="215"/>
      <c r="F541" s="201"/>
      <c r="G541" s="201"/>
      <c r="H541" s="201"/>
      <c r="I541" s="201"/>
      <c r="J541" s="201"/>
      <c r="K541" s="201"/>
    </row>
    <row r="542" spans="2:11" s="8" customFormat="1" ht="12.75">
      <c r="B542" s="64"/>
      <c r="C542" s="64"/>
      <c r="E542" s="215"/>
      <c r="F542" s="201"/>
      <c r="G542" s="201"/>
      <c r="H542" s="201"/>
      <c r="I542" s="201"/>
      <c r="J542" s="201"/>
      <c r="K542" s="201"/>
    </row>
    <row r="543" spans="2:11" s="8" customFormat="1" ht="12.75">
      <c r="B543" s="64"/>
      <c r="C543" s="64"/>
      <c r="E543" s="215"/>
      <c r="F543" s="201"/>
      <c r="G543" s="201"/>
      <c r="H543" s="201"/>
      <c r="I543" s="201"/>
      <c r="J543" s="201"/>
      <c r="K543" s="201"/>
    </row>
    <row r="544" spans="2:11" s="8" customFormat="1" ht="12.75">
      <c r="B544" s="64"/>
      <c r="C544" s="64"/>
      <c r="E544" s="215"/>
      <c r="F544" s="201"/>
      <c r="G544" s="201"/>
      <c r="H544" s="201"/>
      <c r="I544" s="201"/>
      <c r="J544" s="201"/>
      <c r="K544" s="201"/>
    </row>
    <row r="545" spans="2:11" s="8" customFormat="1" ht="12.75">
      <c r="B545" s="64"/>
      <c r="C545" s="64"/>
      <c r="E545" s="215"/>
      <c r="F545" s="201"/>
      <c r="G545" s="201"/>
      <c r="H545" s="201"/>
      <c r="I545" s="201"/>
      <c r="J545" s="201"/>
      <c r="K545" s="201"/>
    </row>
    <row r="546" spans="2:11" s="8" customFormat="1" ht="12.75">
      <c r="B546" s="64"/>
      <c r="C546" s="64"/>
      <c r="E546" s="215"/>
      <c r="F546" s="201"/>
      <c r="G546" s="201"/>
      <c r="H546" s="201"/>
      <c r="I546" s="201"/>
      <c r="J546" s="201"/>
      <c r="K546" s="201"/>
    </row>
    <row r="547" spans="2:11" s="8" customFormat="1" ht="12.75">
      <c r="B547" s="64"/>
      <c r="C547" s="64"/>
      <c r="E547" s="215"/>
      <c r="F547" s="201"/>
      <c r="G547" s="201"/>
      <c r="H547" s="201"/>
      <c r="I547" s="201"/>
      <c r="J547" s="201"/>
      <c r="K547" s="201"/>
    </row>
    <row r="548" spans="2:11" s="8" customFormat="1" ht="12.75">
      <c r="B548" s="64"/>
      <c r="C548" s="64"/>
      <c r="E548" s="215"/>
      <c r="F548" s="201"/>
      <c r="G548" s="201"/>
      <c r="H548" s="201"/>
      <c r="I548" s="201"/>
      <c r="J548" s="201"/>
      <c r="K548" s="201"/>
    </row>
    <row r="549" spans="2:11" s="8" customFormat="1" ht="12.75">
      <c r="B549" s="64"/>
      <c r="C549" s="64"/>
      <c r="E549" s="215"/>
      <c r="F549" s="201"/>
      <c r="G549" s="201"/>
      <c r="H549" s="201"/>
      <c r="I549" s="201"/>
      <c r="J549" s="201"/>
      <c r="K549" s="201"/>
    </row>
    <row r="550" spans="2:11" s="8" customFormat="1" ht="12.75">
      <c r="B550" s="64"/>
      <c r="C550" s="64"/>
      <c r="E550" s="215"/>
      <c r="F550" s="201"/>
      <c r="G550" s="201"/>
      <c r="H550" s="201"/>
      <c r="I550" s="201"/>
      <c r="J550" s="201"/>
      <c r="K550" s="201"/>
    </row>
    <row r="551" spans="2:11" s="8" customFormat="1" ht="12.75">
      <c r="B551" s="64"/>
      <c r="C551" s="64"/>
      <c r="E551" s="215"/>
      <c r="F551" s="201"/>
      <c r="G551" s="201"/>
      <c r="H551" s="201"/>
      <c r="I551" s="201"/>
      <c r="J551" s="201"/>
      <c r="K551" s="201"/>
    </row>
    <row r="552" spans="2:11" s="8" customFormat="1" ht="12.75">
      <c r="B552" s="64"/>
      <c r="C552" s="64"/>
      <c r="E552" s="215"/>
      <c r="F552" s="201"/>
      <c r="G552" s="201"/>
      <c r="H552" s="201"/>
      <c r="I552" s="201"/>
      <c r="J552" s="201"/>
      <c r="K552" s="201"/>
    </row>
    <row r="553" spans="2:11" s="8" customFormat="1" ht="12.75">
      <c r="B553" s="64"/>
      <c r="C553" s="64"/>
      <c r="E553" s="215"/>
      <c r="F553" s="201"/>
      <c r="G553" s="201"/>
      <c r="H553" s="201"/>
      <c r="I553" s="201"/>
      <c r="J553" s="201"/>
      <c r="K553" s="201"/>
    </row>
    <row r="554" spans="2:11" s="8" customFormat="1" ht="12.75">
      <c r="B554" s="64"/>
      <c r="C554" s="64"/>
      <c r="E554" s="215"/>
      <c r="F554" s="201"/>
      <c r="G554" s="201"/>
      <c r="H554" s="201"/>
      <c r="I554" s="201"/>
      <c r="J554" s="201"/>
      <c r="K554" s="201"/>
    </row>
    <row r="555" spans="2:11" s="8" customFormat="1" ht="12.75">
      <c r="B555" s="64"/>
      <c r="C555" s="64"/>
      <c r="E555" s="215"/>
      <c r="F555" s="201"/>
      <c r="G555" s="201"/>
      <c r="H555" s="201"/>
      <c r="I555" s="201"/>
      <c r="J555" s="201"/>
      <c r="K555" s="201"/>
    </row>
    <row r="556" spans="2:11" s="8" customFormat="1" ht="12.75">
      <c r="B556" s="64"/>
      <c r="C556" s="64"/>
      <c r="E556" s="215"/>
      <c r="F556" s="201"/>
      <c r="G556" s="201"/>
      <c r="H556" s="201"/>
      <c r="I556" s="201"/>
      <c r="J556" s="201"/>
      <c r="K556" s="201"/>
    </row>
    <row r="557" spans="2:11" s="8" customFormat="1" ht="12.75">
      <c r="B557" s="64"/>
      <c r="C557" s="64"/>
      <c r="E557" s="215"/>
      <c r="F557" s="201"/>
      <c r="G557" s="201"/>
      <c r="H557" s="201"/>
      <c r="I557" s="201"/>
      <c r="J557" s="201"/>
      <c r="K557" s="201"/>
    </row>
    <row r="558" spans="2:11" s="8" customFormat="1" ht="12.75">
      <c r="B558" s="64"/>
      <c r="C558" s="64"/>
      <c r="E558" s="215"/>
      <c r="F558" s="201"/>
      <c r="G558" s="201"/>
      <c r="H558" s="201"/>
      <c r="I558" s="201"/>
      <c r="J558" s="201"/>
      <c r="K558" s="201"/>
    </row>
    <row r="559" spans="2:11" s="8" customFormat="1" ht="12.75">
      <c r="B559" s="64"/>
      <c r="C559" s="64"/>
      <c r="E559" s="215"/>
      <c r="F559" s="201"/>
      <c r="G559" s="201"/>
      <c r="H559" s="201"/>
      <c r="I559" s="201"/>
      <c r="J559" s="201"/>
      <c r="K559" s="201"/>
    </row>
    <row r="560" spans="2:11" s="8" customFormat="1" ht="12.75">
      <c r="B560" s="64"/>
      <c r="C560" s="64"/>
      <c r="E560" s="215"/>
      <c r="F560" s="201"/>
      <c r="G560" s="201"/>
      <c r="H560" s="201"/>
      <c r="I560" s="201"/>
      <c r="J560" s="201"/>
      <c r="K560" s="201"/>
    </row>
    <row r="561" spans="2:11" s="8" customFormat="1" ht="12.75">
      <c r="B561" s="64"/>
      <c r="C561" s="64"/>
      <c r="E561" s="215"/>
      <c r="F561" s="201"/>
      <c r="G561" s="201"/>
      <c r="H561" s="201"/>
      <c r="I561" s="201"/>
      <c r="J561" s="201"/>
      <c r="K561" s="201"/>
    </row>
    <row r="562" spans="2:11" s="8" customFormat="1" ht="12.75">
      <c r="B562" s="64"/>
      <c r="C562" s="64"/>
      <c r="E562" s="215"/>
      <c r="F562" s="201"/>
      <c r="G562" s="201"/>
      <c r="H562" s="201"/>
      <c r="I562" s="201"/>
      <c r="J562" s="201"/>
      <c r="K562" s="201"/>
    </row>
    <row r="563" spans="2:11" s="8" customFormat="1" ht="12.75">
      <c r="B563" s="64"/>
      <c r="C563" s="64"/>
      <c r="E563" s="215"/>
      <c r="F563" s="201"/>
      <c r="G563" s="201"/>
      <c r="H563" s="201"/>
      <c r="I563" s="201"/>
      <c r="J563" s="201"/>
      <c r="K563" s="201"/>
    </row>
    <row r="564" spans="2:11" s="8" customFormat="1" ht="12.75">
      <c r="B564" s="64"/>
      <c r="C564" s="64"/>
      <c r="E564" s="215"/>
      <c r="F564" s="201"/>
      <c r="G564" s="201"/>
      <c r="H564" s="201"/>
      <c r="I564" s="201"/>
      <c r="J564" s="201"/>
      <c r="K564" s="201"/>
    </row>
    <row r="565" spans="2:11" s="8" customFormat="1" ht="12.75">
      <c r="B565" s="64"/>
      <c r="C565" s="64"/>
      <c r="E565" s="215"/>
      <c r="F565" s="201"/>
      <c r="G565" s="201"/>
      <c r="H565" s="201"/>
      <c r="I565" s="201"/>
      <c r="J565" s="201"/>
      <c r="K565" s="201"/>
    </row>
    <row r="566" spans="2:11" s="8" customFormat="1" ht="12.75">
      <c r="B566" s="64"/>
      <c r="C566" s="64"/>
      <c r="E566" s="215"/>
      <c r="F566" s="201"/>
      <c r="G566" s="201"/>
      <c r="H566" s="201"/>
      <c r="I566" s="201"/>
      <c r="J566" s="201"/>
      <c r="K566" s="201"/>
    </row>
    <row r="567" spans="2:11" s="8" customFormat="1" ht="12.75">
      <c r="B567" s="64"/>
      <c r="C567" s="64"/>
      <c r="E567" s="215"/>
      <c r="F567" s="201"/>
      <c r="G567" s="201"/>
      <c r="H567" s="201"/>
      <c r="I567" s="201"/>
      <c r="J567" s="201"/>
      <c r="K567" s="201"/>
    </row>
    <row r="568" spans="2:11" s="8" customFormat="1" ht="12.75">
      <c r="B568" s="64"/>
      <c r="C568" s="64"/>
      <c r="E568" s="215"/>
      <c r="F568" s="201"/>
      <c r="G568" s="201"/>
      <c r="H568" s="201"/>
      <c r="I568" s="201"/>
      <c r="J568" s="201"/>
      <c r="K568" s="201"/>
    </row>
    <row r="569" spans="2:11" s="8" customFormat="1" ht="12.75">
      <c r="B569" s="64"/>
      <c r="C569" s="64"/>
      <c r="E569" s="215"/>
      <c r="F569" s="201"/>
      <c r="G569" s="201"/>
      <c r="H569" s="201"/>
      <c r="I569" s="201"/>
      <c r="J569" s="201"/>
      <c r="K569" s="201"/>
    </row>
    <row r="570" spans="2:11" s="8" customFormat="1" ht="12.75">
      <c r="B570" s="64"/>
      <c r="C570" s="64"/>
      <c r="E570" s="215"/>
      <c r="F570" s="201"/>
      <c r="G570" s="201"/>
      <c r="H570" s="201"/>
      <c r="I570" s="201"/>
      <c r="J570" s="201"/>
      <c r="K570" s="201"/>
    </row>
    <row r="571" spans="2:11" s="8" customFormat="1" ht="12.75">
      <c r="B571" s="64"/>
      <c r="C571" s="64"/>
      <c r="E571" s="215"/>
      <c r="F571" s="201"/>
      <c r="G571" s="201"/>
      <c r="H571" s="201"/>
      <c r="I571" s="201"/>
      <c r="J571" s="201"/>
      <c r="K571" s="201"/>
    </row>
    <row r="572" spans="2:11" s="8" customFormat="1" ht="12.75">
      <c r="B572" s="64"/>
      <c r="C572" s="64"/>
      <c r="E572" s="215"/>
      <c r="F572" s="201"/>
      <c r="G572" s="201"/>
      <c r="H572" s="201"/>
      <c r="I572" s="201"/>
      <c r="J572" s="201"/>
      <c r="K572" s="201"/>
    </row>
    <row r="573" spans="2:11" s="8" customFormat="1" ht="12.75">
      <c r="B573" s="64"/>
      <c r="C573" s="64"/>
      <c r="E573" s="215"/>
      <c r="F573" s="201"/>
      <c r="G573" s="201"/>
      <c r="H573" s="201"/>
      <c r="I573" s="201"/>
      <c r="J573" s="201"/>
      <c r="K573" s="201"/>
    </row>
    <row r="574" spans="2:11" s="8" customFormat="1" ht="12.75">
      <c r="B574" s="64"/>
      <c r="C574" s="64"/>
      <c r="E574" s="215"/>
      <c r="F574" s="201"/>
      <c r="G574" s="201"/>
      <c r="H574" s="201"/>
      <c r="I574" s="201"/>
      <c r="J574" s="201"/>
      <c r="K574" s="201"/>
    </row>
    <row r="575" spans="2:11" s="8" customFormat="1" ht="12.75">
      <c r="B575" s="64"/>
      <c r="C575" s="64"/>
      <c r="E575" s="215"/>
      <c r="F575" s="201"/>
      <c r="G575" s="201"/>
      <c r="H575" s="201"/>
      <c r="I575" s="201"/>
      <c r="J575" s="201"/>
      <c r="K575" s="201"/>
    </row>
    <row r="576" spans="2:11" s="8" customFormat="1" ht="12.75">
      <c r="B576" s="64"/>
      <c r="C576" s="64"/>
      <c r="E576" s="215"/>
      <c r="F576" s="201"/>
      <c r="G576" s="201"/>
      <c r="H576" s="201"/>
      <c r="I576" s="201"/>
      <c r="J576" s="201"/>
      <c r="K576" s="201"/>
    </row>
    <row r="577" spans="2:11" s="8" customFormat="1" ht="12.75">
      <c r="B577" s="64"/>
      <c r="C577" s="64"/>
      <c r="E577" s="215"/>
      <c r="F577" s="201"/>
      <c r="G577" s="201"/>
      <c r="H577" s="201"/>
      <c r="I577" s="201"/>
      <c r="J577" s="201"/>
      <c r="K577" s="201"/>
    </row>
    <row r="578" spans="2:11" s="8" customFormat="1" ht="12.75">
      <c r="B578" s="64"/>
      <c r="C578" s="64"/>
      <c r="E578" s="215"/>
      <c r="F578" s="201"/>
      <c r="G578" s="201"/>
      <c r="H578" s="201"/>
      <c r="I578" s="201"/>
      <c r="J578" s="201"/>
      <c r="K578" s="201"/>
    </row>
    <row r="579" spans="2:11" s="8" customFormat="1" ht="12.75">
      <c r="B579" s="64"/>
      <c r="C579" s="64"/>
      <c r="E579" s="215"/>
      <c r="F579" s="201"/>
      <c r="G579" s="201"/>
      <c r="H579" s="201"/>
      <c r="I579" s="201"/>
      <c r="J579" s="201"/>
      <c r="K579" s="201"/>
    </row>
    <row r="580" spans="2:11" s="8" customFormat="1" ht="12.75">
      <c r="B580" s="64"/>
      <c r="C580" s="64"/>
      <c r="E580" s="215"/>
      <c r="F580" s="201"/>
      <c r="G580" s="201"/>
      <c r="H580" s="201"/>
      <c r="I580" s="201"/>
      <c r="J580" s="201"/>
      <c r="K580" s="201"/>
    </row>
    <row r="581" spans="2:11" s="8" customFormat="1" ht="12.75">
      <c r="B581" s="64"/>
      <c r="C581" s="64"/>
      <c r="E581" s="215"/>
      <c r="F581" s="201"/>
      <c r="G581" s="201"/>
      <c r="H581" s="201"/>
      <c r="I581" s="201"/>
      <c r="J581" s="201"/>
      <c r="K581" s="201"/>
    </row>
    <row r="582" spans="2:11" s="8" customFormat="1" ht="12.75">
      <c r="B582" s="64"/>
      <c r="C582" s="64"/>
      <c r="E582" s="215"/>
      <c r="F582" s="201"/>
      <c r="G582" s="201"/>
      <c r="H582" s="201"/>
      <c r="I582" s="201"/>
      <c r="J582" s="201"/>
      <c r="K582" s="201"/>
    </row>
    <row r="583" spans="2:11" s="8" customFormat="1" ht="12.75">
      <c r="B583" s="64"/>
      <c r="C583" s="64"/>
      <c r="E583" s="215"/>
      <c r="F583" s="201"/>
      <c r="G583" s="201"/>
      <c r="H583" s="201"/>
      <c r="I583" s="201"/>
      <c r="J583" s="201"/>
      <c r="K583" s="201"/>
    </row>
    <row r="584" spans="2:11" s="8" customFormat="1" ht="12.75">
      <c r="B584" s="64"/>
      <c r="C584" s="64"/>
      <c r="E584" s="215"/>
      <c r="F584" s="201"/>
      <c r="G584" s="201"/>
      <c r="H584" s="201"/>
      <c r="I584" s="201"/>
      <c r="J584" s="201"/>
      <c r="K584" s="201"/>
    </row>
    <row r="585" spans="2:11" s="8" customFormat="1" ht="12.75">
      <c r="B585" s="64"/>
      <c r="C585" s="64"/>
      <c r="E585" s="215"/>
      <c r="F585" s="201"/>
      <c r="G585" s="201"/>
      <c r="H585" s="201"/>
      <c r="I585" s="201"/>
      <c r="J585" s="201"/>
      <c r="K585" s="201"/>
    </row>
    <row r="586" spans="2:11" s="8" customFormat="1" ht="12.75">
      <c r="B586" s="64"/>
      <c r="C586" s="64"/>
      <c r="E586" s="215"/>
      <c r="F586" s="201"/>
      <c r="G586" s="201"/>
      <c r="H586" s="201"/>
      <c r="I586" s="201"/>
      <c r="J586" s="201"/>
      <c r="K586" s="201"/>
    </row>
    <row r="587" spans="2:11" s="8" customFormat="1" ht="12.75">
      <c r="B587" s="64"/>
      <c r="C587" s="64"/>
      <c r="E587" s="215"/>
      <c r="F587" s="201"/>
      <c r="G587" s="201"/>
      <c r="H587" s="201"/>
      <c r="I587" s="201"/>
      <c r="J587" s="201"/>
      <c r="K587" s="201"/>
    </row>
    <row r="588" spans="2:11" s="8" customFormat="1" ht="12.75">
      <c r="B588" s="64"/>
      <c r="C588" s="64"/>
      <c r="E588" s="215"/>
      <c r="F588" s="201"/>
      <c r="G588" s="201"/>
      <c r="H588" s="201"/>
      <c r="I588" s="201"/>
      <c r="J588" s="201"/>
      <c r="K588" s="201"/>
    </row>
    <row r="589" spans="2:11" s="8" customFormat="1" ht="12.75">
      <c r="B589" s="64"/>
      <c r="C589" s="64"/>
      <c r="E589" s="215"/>
      <c r="F589" s="201"/>
      <c r="G589" s="201"/>
      <c r="H589" s="201"/>
      <c r="I589" s="201"/>
      <c r="J589" s="201"/>
      <c r="K589" s="201"/>
    </row>
    <row r="590" spans="2:11" s="8" customFormat="1" ht="12.75">
      <c r="B590" s="64"/>
      <c r="C590" s="64"/>
      <c r="E590" s="215"/>
      <c r="F590" s="201"/>
      <c r="G590" s="201"/>
      <c r="H590" s="201"/>
      <c r="I590" s="201"/>
      <c r="J590" s="201"/>
      <c r="K590" s="201"/>
    </row>
    <row r="591" spans="2:11" s="8" customFormat="1" ht="12.75">
      <c r="B591" s="64"/>
      <c r="C591" s="64"/>
      <c r="E591" s="215"/>
      <c r="F591" s="201"/>
      <c r="G591" s="201"/>
      <c r="H591" s="201"/>
      <c r="I591" s="201"/>
      <c r="J591" s="201"/>
      <c r="K591" s="201"/>
    </row>
    <row r="592" spans="2:11" s="8" customFormat="1" ht="12.75">
      <c r="B592" s="64"/>
      <c r="C592" s="64"/>
      <c r="E592" s="215"/>
      <c r="F592" s="201"/>
      <c r="G592" s="201"/>
      <c r="H592" s="201"/>
      <c r="I592" s="201"/>
      <c r="J592" s="201"/>
      <c r="K592" s="201"/>
    </row>
    <row r="593" spans="2:11" s="8" customFormat="1" ht="12.75">
      <c r="B593" s="64"/>
      <c r="C593" s="64"/>
      <c r="E593" s="215"/>
      <c r="F593" s="201"/>
      <c r="G593" s="201"/>
      <c r="H593" s="201"/>
      <c r="I593" s="201"/>
      <c r="J593" s="201"/>
      <c r="K593" s="201"/>
    </row>
    <row r="594" spans="2:11" s="8" customFormat="1" ht="12.75">
      <c r="B594" s="64"/>
      <c r="C594" s="64"/>
      <c r="E594" s="215"/>
      <c r="F594" s="201"/>
      <c r="G594" s="201"/>
      <c r="H594" s="201"/>
      <c r="I594" s="201"/>
      <c r="J594" s="201"/>
      <c r="K594" s="201"/>
    </row>
    <row r="595" spans="2:11" s="8" customFormat="1" ht="12.75">
      <c r="B595" s="64"/>
      <c r="C595" s="64"/>
      <c r="E595" s="215"/>
      <c r="F595" s="201"/>
      <c r="G595" s="201"/>
      <c r="H595" s="201"/>
      <c r="I595" s="201"/>
      <c r="J595" s="201"/>
      <c r="K595" s="201"/>
    </row>
    <row r="596" spans="2:11" s="8" customFormat="1" ht="12.75">
      <c r="B596" s="64"/>
      <c r="C596" s="64"/>
      <c r="E596" s="215"/>
      <c r="F596" s="201"/>
      <c r="G596" s="201"/>
      <c r="H596" s="201"/>
      <c r="I596" s="201"/>
      <c r="J596" s="201"/>
      <c r="K596" s="201"/>
    </row>
    <row r="597" spans="2:11" s="8" customFormat="1" ht="12.75">
      <c r="B597" s="64"/>
      <c r="C597" s="64"/>
      <c r="E597" s="215"/>
      <c r="F597" s="201"/>
      <c r="G597" s="201"/>
      <c r="H597" s="201"/>
      <c r="I597" s="201"/>
      <c r="J597" s="201"/>
      <c r="K597" s="201"/>
    </row>
    <row r="598" spans="2:11" s="8" customFormat="1" ht="12.75">
      <c r="B598" s="64"/>
      <c r="C598" s="64"/>
      <c r="E598" s="215"/>
      <c r="F598" s="201"/>
      <c r="G598" s="201"/>
      <c r="H598" s="201"/>
      <c r="I598" s="201"/>
      <c r="J598" s="201"/>
      <c r="K598" s="201"/>
    </row>
    <row r="599" spans="2:11" s="8" customFormat="1" ht="12.75">
      <c r="B599" s="64"/>
      <c r="C599" s="64"/>
      <c r="E599" s="215"/>
      <c r="F599" s="201"/>
      <c r="G599" s="201"/>
      <c r="H599" s="201"/>
      <c r="I599" s="201"/>
      <c r="J599" s="201"/>
      <c r="K599" s="201"/>
    </row>
    <row r="600" spans="2:11" s="8" customFormat="1" ht="12.75">
      <c r="B600" s="64"/>
      <c r="C600" s="64"/>
      <c r="E600" s="215"/>
      <c r="F600" s="201"/>
      <c r="G600" s="201"/>
      <c r="H600" s="201"/>
      <c r="I600" s="201"/>
      <c r="J600" s="201"/>
      <c r="K600" s="201"/>
    </row>
    <row r="601" spans="2:11" s="8" customFormat="1" ht="12.75">
      <c r="B601" s="64"/>
      <c r="C601" s="64"/>
      <c r="E601" s="215"/>
      <c r="F601" s="201"/>
      <c r="G601" s="201"/>
      <c r="H601" s="201"/>
      <c r="I601" s="201"/>
      <c r="J601" s="201"/>
      <c r="K601" s="201"/>
    </row>
    <row r="602" spans="2:11" s="8" customFormat="1" ht="12.75">
      <c r="B602" s="64"/>
      <c r="C602" s="64"/>
      <c r="E602" s="215"/>
      <c r="F602" s="201"/>
      <c r="G602" s="201"/>
      <c r="H602" s="201"/>
      <c r="I602" s="201"/>
      <c r="J602" s="201"/>
      <c r="K602" s="201"/>
    </row>
    <row r="603" spans="2:11" s="8" customFormat="1" ht="12.75">
      <c r="B603" s="64"/>
      <c r="C603" s="64"/>
      <c r="E603" s="215"/>
      <c r="F603" s="201"/>
      <c r="G603" s="201"/>
      <c r="H603" s="201"/>
      <c r="I603" s="201"/>
      <c r="J603" s="201"/>
      <c r="K603" s="201"/>
    </row>
    <row r="604" spans="2:11" s="8" customFormat="1" ht="12.75">
      <c r="B604" s="64"/>
      <c r="C604" s="64"/>
      <c r="E604" s="215"/>
      <c r="F604" s="201"/>
      <c r="G604" s="201"/>
      <c r="H604" s="201"/>
      <c r="I604" s="201"/>
      <c r="J604" s="201"/>
      <c r="K604" s="201"/>
    </row>
    <row r="605" spans="2:11" s="8" customFormat="1" ht="12.75">
      <c r="B605" s="64"/>
      <c r="C605" s="64"/>
      <c r="E605" s="215"/>
      <c r="F605" s="201"/>
      <c r="G605" s="201"/>
      <c r="H605" s="201"/>
      <c r="I605" s="201"/>
      <c r="J605" s="201"/>
      <c r="K605" s="201"/>
    </row>
    <row r="606" spans="2:11" s="8" customFormat="1" ht="12.75">
      <c r="B606" s="64"/>
      <c r="C606" s="64"/>
      <c r="E606" s="215"/>
      <c r="F606" s="201"/>
      <c r="G606" s="201"/>
      <c r="H606" s="201"/>
      <c r="I606" s="201"/>
      <c r="J606" s="201"/>
      <c r="K606" s="201"/>
    </row>
    <row r="607" spans="2:11" s="8" customFormat="1" ht="12.75">
      <c r="B607" s="64"/>
      <c r="C607" s="64"/>
      <c r="E607" s="215"/>
      <c r="F607" s="201"/>
      <c r="G607" s="201"/>
      <c r="H607" s="201"/>
      <c r="I607" s="201"/>
      <c r="J607" s="201"/>
      <c r="K607" s="201"/>
    </row>
    <row r="608" spans="2:11" s="8" customFormat="1" ht="12.75">
      <c r="B608" s="64"/>
      <c r="C608" s="64"/>
      <c r="E608" s="215"/>
      <c r="F608" s="201"/>
      <c r="G608" s="201"/>
      <c r="H608" s="201"/>
      <c r="I608" s="201"/>
      <c r="J608" s="201"/>
      <c r="K608" s="201"/>
    </row>
    <row r="609" spans="2:11" s="8" customFormat="1" ht="12.75">
      <c r="B609" s="64"/>
      <c r="C609" s="64"/>
      <c r="E609" s="215"/>
      <c r="F609" s="201"/>
      <c r="G609" s="201"/>
      <c r="H609" s="201"/>
      <c r="I609" s="201"/>
      <c r="J609" s="201"/>
      <c r="K609" s="201"/>
    </row>
    <row r="610" spans="2:11" s="8" customFormat="1" ht="12.75">
      <c r="B610" s="64"/>
      <c r="C610" s="64"/>
      <c r="E610" s="215"/>
      <c r="F610" s="201"/>
      <c r="G610" s="201"/>
      <c r="H610" s="201"/>
      <c r="I610" s="201"/>
      <c r="J610" s="201"/>
      <c r="K610" s="201"/>
    </row>
    <row r="611" spans="2:11" s="8" customFormat="1" ht="12.75">
      <c r="B611" s="64"/>
      <c r="C611" s="64"/>
      <c r="E611" s="215"/>
      <c r="F611" s="201"/>
      <c r="G611" s="201"/>
      <c r="H611" s="201"/>
      <c r="I611" s="201"/>
      <c r="J611" s="201"/>
      <c r="K611" s="201"/>
    </row>
    <row r="612" spans="2:11" s="8" customFormat="1" ht="12.75">
      <c r="B612" s="64"/>
      <c r="C612" s="64"/>
      <c r="E612" s="215"/>
      <c r="F612" s="201"/>
      <c r="G612" s="201"/>
      <c r="H612" s="201"/>
      <c r="I612" s="201"/>
      <c r="J612" s="201"/>
      <c r="K612" s="201"/>
    </row>
    <row r="613" spans="2:11" s="8" customFormat="1" ht="12.75">
      <c r="B613" s="64"/>
      <c r="C613" s="64"/>
      <c r="E613" s="215"/>
      <c r="F613" s="201"/>
      <c r="G613" s="201"/>
      <c r="H613" s="201"/>
      <c r="I613" s="201"/>
      <c r="J613" s="201"/>
      <c r="K613" s="201"/>
    </row>
    <row r="614" spans="2:11" s="8" customFormat="1" ht="12.75">
      <c r="B614" s="64"/>
      <c r="C614" s="64"/>
      <c r="E614" s="215"/>
      <c r="F614" s="201"/>
      <c r="G614" s="201"/>
      <c r="H614" s="201"/>
      <c r="I614" s="201"/>
      <c r="J614" s="201"/>
      <c r="K614" s="201"/>
    </row>
    <row r="615" spans="2:11" s="8" customFormat="1" ht="12.75">
      <c r="B615" s="64"/>
      <c r="C615" s="64"/>
      <c r="E615" s="215"/>
      <c r="F615" s="201"/>
      <c r="G615" s="201"/>
      <c r="H615" s="201"/>
      <c r="I615" s="201"/>
      <c r="J615" s="201"/>
      <c r="K615" s="201"/>
    </row>
    <row r="616" spans="2:11" s="8" customFormat="1" ht="12.75">
      <c r="B616" s="64"/>
      <c r="C616" s="64"/>
      <c r="E616" s="215"/>
      <c r="F616" s="201"/>
      <c r="G616" s="201"/>
      <c r="H616" s="201"/>
      <c r="I616" s="201"/>
      <c r="J616" s="201"/>
      <c r="K616" s="201"/>
    </row>
    <row r="617" spans="2:11" s="8" customFormat="1" ht="12.75">
      <c r="B617" s="64"/>
      <c r="C617" s="64"/>
      <c r="E617" s="215"/>
      <c r="F617" s="201"/>
      <c r="G617" s="201"/>
      <c r="H617" s="201"/>
      <c r="I617" s="201"/>
      <c r="J617" s="201"/>
      <c r="K617" s="201"/>
    </row>
    <row r="618" spans="2:11" s="8" customFormat="1" ht="12.75">
      <c r="B618" s="64"/>
      <c r="C618" s="64"/>
      <c r="E618" s="215"/>
      <c r="F618" s="201"/>
      <c r="G618" s="201"/>
      <c r="H618" s="201"/>
      <c r="I618" s="201"/>
      <c r="J618" s="201"/>
      <c r="K618" s="201"/>
    </row>
    <row r="619" spans="2:11" s="8" customFormat="1" ht="12.75">
      <c r="B619" s="64"/>
      <c r="C619" s="64"/>
      <c r="E619" s="215"/>
      <c r="F619" s="201"/>
      <c r="G619" s="201"/>
      <c r="H619" s="201"/>
      <c r="I619" s="201"/>
      <c r="J619" s="201"/>
      <c r="K619" s="201"/>
    </row>
    <row r="620" spans="2:11" s="8" customFormat="1" ht="12.75">
      <c r="B620" s="64"/>
      <c r="C620" s="64"/>
      <c r="E620" s="215"/>
      <c r="F620" s="201"/>
      <c r="G620" s="201"/>
      <c r="H620" s="201"/>
      <c r="I620" s="201"/>
      <c r="J620" s="201"/>
      <c r="K620" s="201"/>
    </row>
    <row r="621" spans="2:11" s="8" customFormat="1" ht="12.75">
      <c r="B621" s="64"/>
      <c r="C621" s="64"/>
      <c r="E621" s="215"/>
      <c r="F621" s="201"/>
      <c r="G621" s="201"/>
      <c r="H621" s="201"/>
      <c r="I621" s="201"/>
      <c r="J621" s="201"/>
      <c r="K621" s="201"/>
    </row>
    <row r="622" spans="2:11" s="8" customFormat="1" ht="12.75">
      <c r="B622" s="64"/>
      <c r="C622" s="64"/>
      <c r="E622" s="215"/>
      <c r="F622" s="201"/>
      <c r="G622" s="201"/>
      <c r="H622" s="201"/>
      <c r="I622" s="201"/>
      <c r="J622" s="201"/>
      <c r="K622" s="201"/>
    </row>
    <row r="623" spans="2:11" s="8" customFormat="1" ht="12.75">
      <c r="B623" s="64"/>
      <c r="C623" s="64"/>
      <c r="E623" s="215"/>
      <c r="F623" s="201"/>
      <c r="G623" s="201"/>
      <c r="H623" s="201"/>
      <c r="I623" s="201"/>
      <c r="J623" s="201"/>
      <c r="K623" s="201"/>
    </row>
    <row r="624" spans="2:11" s="8" customFormat="1" ht="12.75">
      <c r="B624" s="64"/>
      <c r="C624" s="64"/>
      <c r="E624" s="215"/>
      <c r="F624" s="201"/>
      <c r="G624" s="201"/>
      <c r="H624" s="201"/>
      <c r="I624" s="201"/>
      <c r="J624" s="201"/>
      <c r="K624" s="201"/>
    </row>
    <row r="625" spans="2:11" s="8" customFormat="1" ht="12.75">
      <c r="B625" s="64"/>
      <c r="C625" s="64"/>
      <c r="E625" s="215"/>
      <c r="F625" s="201"/>
      <c r="G625" s="201"/>
      <c r="H625" s="201"/>
      <c r="I625" s="201"/>
      <c r="J625" s="201"/>
      <c r="K625" s="201"/>
    </row>
    <row r="626" spans="2:11" s="8" customFormat="1" ht="12.75">
      <c r="B626" s="64"/>
      <c r="C626" s="64"/>
      <c r="E626" s="215"/>
      <c r="F626" s="201"/>
      <c r="G626" s="201"/>
      <c r="H626" s="201"/>
      <c r="I626" s="201"/>
      <c r="J626" s="201"/>
      <c r="K626" s="201"/>
    </row>
    <row r="627" spans="2:11" s="8" customFormat="1" ht="12.75">
      <c r="B627" s="64"/>
      <c r="C627" s="64"/>
      <c r="E627" s="215"/>
      <c r="F627" s="201"/>
      <c r="G627" s="201"/>
      <c r="H627" s="201"/>
      <c r="I627" s="201"/>
      <c r="J627" s="201"/>
      <c r="K627" s="201"/>
    </row>
    <row r="628" spans="2:11" s="8" customFormat="1" ht="12.75">
      <c r="B628" s="64"/>
      <c r="C628" s="64"/>
      <c r="E628" s="215"/>
      <c r="F628" s="201"/>
      <c r="G628" s="201"/>
      <c r="H628" s="201"/>
      <c r="I628" s="201"/>
      <c r="J628" s="201"/>
      <c r="K628" s="201"/>
    </row>
    <row r="629" spans="2:11" s="8" customFormat="1" ht="12.75">
      <c r="B629" s="64"/>
      <c r="C629" s="64"/>
      <c r="E629" s="215"/>
      <c r="F629" s="201"/>
      <c r="G629" s="201"/>
      <c r="H629" s="201"/>
      <c r="I629" s="201"/>
      <c r="J629" s="201"/>
      <c r="K629" s="201"/>
    </row>
    <row r="630" spans="2:11" s="8" customFormat="1" ht="12.75">
      <c r="B630" s="64"/>
      <c r="C630" s="64"/>
      <c r="E630" s="215"/>
      <c r="F630" s="201"/>
      <c r="G630" s="201"/>
      <c r="H630" s="201"/>
      <c r="I630" s="201"/>
      <c r="J630" s="201"/>
      <c r="K630" s="201"/>
    </row>
    <row r="631" spans="2:11" s="8" customFormat="1" ht="12.75">
      <c r="B631" s="64"/>
      <c r="C631" s="64"/>
      <c r="E631" s="215"/>
      <c r="F631" s="201"/>
      <c r="G631" s="201"/>
      <c r="H631" s="201"/>
      <c r="I631" s="201"/>
      <c r="J631" s="201"/>
      <c r="K631" s="201"/>
    </row>
    <row r="632" spans="2:11" s="8" customFormat="1" ht="12.75">
      <c r="B632" s="64"/>
      <c r="C632" s="64"/>
      <c r="E632" s="215"/>
      <c r="F632" s="201"/>
      <c r="G632" s="201"/>
      <c r="H632" s="201"/>
      <c r="I632" s="201"/>
      <c r="J632" s="201"/>
      <c r="K632" s="201"/>
    </row>
    <row r="633" spans="2:11" s="8" customFormat="1" ht="12.75">
      <c r="B633" s="64"/>
      <c r="C633" s="64"/>
      <c r="E633" s="215"/>
      <c r="F633" s="201"/>
      <c r="G633" s="201"/>
      <c r="H633" s="201"/>
      <c r="I633" s="201"/>
      <c r="J633" s="201"/>
      <c r="K633" s="201"/>
    </row>
    <row r="634" spans="2:11" s="8" customFormat="1" ht="12.75">
      <c r="B634" s="64"/>
      <c r="C634" s="64"/>
      <c r="E634" s="215"/>
      <c r="F634" s="201"/>
      <c r="G634" s="201"/>
      <c r="H634" s="201"/>
      <c r="I634" s="201"/>
      <c r="J634" s="201"/>
      <c r="K634" s="201"/>
    </row>
    <row r="635" spans="2:11" s="8" customFormat="1" ht="12.75">
      <c r="B635" s="64"/>
      <c r="C635" s="64"/>
      <c r="E635" s="215"/>
      <c r="F635" s="201"/>
      <c r="G635" s="201"/>
      <c r="H635" s="201"/>
      <c r="I635" s="201"/>
      <c r="J635" s="201"/>
      <c r="K635" s="201"/>
    </row>
    <row r="636" spans="2:11" s="8" customFormat="1" ht="12.75">
      <c r="B636" s="64"/>
      <c r="C636" s="64"/>
      <c r="E636" s="215"/>
      <c r="F636" s="201"/>
      <c r="G636" s="201"/>
      <c r="H636" s="201"/>
      <c r="I636" s="201"/>
      <c r="J636" s="201"/>
      <c r="K636" s="201"/>
    </row>
    <row r="637" spans="2:11" s="8" customFormat="1" ht="12.75">
      <c r="B637" s="64"/>
      <c r="C637" s="64"/>
      <c r="E637" s="215"/>
      <c r="F637" s="201"/>
      <c r="G637" s="201"/>
      <c r="H637" s="201"/>
      <c r="I637" s="201"/>
      <c r="J637" s="201"/>
      <c r="K637" s="201"/>
    </row>
    <row r="638" spans="2:11" s="8" customFormat="1" ht="12.75">
      <c r="B638" s="64"/>
      <c r="C638" s="64"/>
      <c r="E638" s="215"/>
      <c r="F638" s="201"/>
      <c r="G638" s="201"/>
      <c r="H638" s="201"/>
      <c r="I638" s="201"/>
      <c r="J638" s="201"/>
      <c r="K638" s="201"/>
    </row>
    <row r="639" spans="2:11" s="8" customFormat="1" ht="12.75">
      <c r="B639" s="64"/>
      <c r="C639" s="64"/>
      <c r="E639" s="215"/>
      <c r="F639" s="201"/>
      <c r="G639" s="201"/>
      <c r="H639" s="201"/>
      <c r="I639" s="201"/>
      <c r="J639" s="201"/>
      <c r="K639" s="201"/>
    </row>
    <row r="640" spans="2:11" s="8" customFormat="1" ht="12.75">
      <c r="B640" s="64"/>
      <c r="C640" s="64"/>
      <c r="E640" s="215"/>
      <c r="F640" s="201"/>
      <c r="G640" s="201"/>
      <c r="H640" s="201"/>
      <c r="I640" s="201"/>
      <c r="J640" s="201"/>
      <c r="K640" s="201"/>
    </row>
    <row r="641" spans="2:11" s="8" customFormat="1" ht="12.75">
      <c r="B641" s="64"/>
      <c r="C641" s="64"/>
      <c r="E641" s="215"/>
      <c r="F641" s="201"/>
      <c r="G641" s="201"/>
      <c r="H641" s="201"/>
      <c r="I641" s="201"/>
      <c r="J641" s="201"/>
      <c r="K641" s="201"/>
    </row>
    <row r="642" spans="2:11" s="8" customFormat="1" ht="12.75">
      <c r="B642" s="64"/>
      <c r="C642" s="64"/>
      <c r="E642" s="215"/>
      <c r="F642" s="201"/>
      <c r="G642" s="201"/>
      <c r="H642" s="201"/>
      <c r="I642" s="201"/>
      <c r="J642" s="201"/>
      <c r="K642" s="201"/>
    </row>
    <row r="643" spans="2:11" s="8" customFormat="1" ht="12.75">
      <c r="B643" s="64"/>
      <c r="C643" s="64"/>
      <c r="E643" s="215"/>
      <c r="F643" s="201"/>
      <c r="G643" s="201"/>
      <c r="H643" s="201"/>
      <c r="I643" s="201"/>
      <c r="J643" s="201"/>
      <c r="K643" s="201"/>
    </row>
    <row r="644" spans="2:11" s="8" customFormat="1" ht="12.75">
      <c r="B644" s="64"/>
      <c r="C644" s="64"/>
      <c r="E644" s="215"/>
      <c r="F644" s="201"/>
      <c r="G644" s="201"/>
      <c r="H644" s="201"/>
      <c r="I644" s="201"/>
      <c r="J644" s="201"/>
      <c r="K644" s="201"/>
    </row>
    <row r="645" spans="2:11" s="8" customFormat="1" ht="12.75">
      <c r="B645" s="64"/>
      <c r="C645" s="64"/>
      <c r="E645" s="215"/>
      <c r="F645" s="201"/>
      <c r="G645" s="201"/>
      <c r="H645" s="201"/>
      <c r="I645" s="201"/>
      <c r="J645" s="201"/>
      <c r="K645" s="201"/>
    </row>
    <row r="646" spans="2:11" s="8" customFormat="1" ht="12.75">
      <c r="B646" s="64"/>
      <c r="C646" s="64"/>
      <c r="E646" s="215"/>
      <c r="F646" s="201"/>
      <c r="G646" s="201"/>
      <c r="H646" s="201"/>
      <c r="I646" s="201"/>
      <c r="J646" s="201"/>
      <c r="K646" s="201"/>
    </row>
    <row r="647" spans="2:11" s="8" customFormat="1" ht="12.75">
      <c r="B647" s="64"/>
      <c r="C647" s="64"/>
      <c r="E647" s="215"/>
      <c r="F647" s="201"/>
      <c r="G647" s="201"/>
      <c r="H647" s="201"/>
      <c r="I647" s="201"/>
      <c r="J647" s="201"/>
      <c r="K647" s="201"/>
    </row>
    <row r="648" spans="2:11" s="8" customFormat="1" ht="12.75">
      <c r="B648" s="64"/>
      <c r="C648" s="64"/>
      <c r="E648" s="215"/>
      <c r="F648" s="201"/>
      <c r="G648" s="201"/>
      <c r="H648" s="201"/>
      <c r="I648" s="201"/>
      <c r="J648" s="201"/>
      <c r="K648" s="201"/>
    </row>
    <row r="649" spans="2:11" s="8" customFormat="1" ht="12.75">
      <c r="B649" s="64"/>
      <c r="C649" s="64"/>
      <c r="E649" s="215"/>
      <c r="F649" s="201"/>
      <c r="G649" s="201"/>
      <c r="H649" s="201"/>
      <c r="I649" s="201"/>
      <c r="J649" s="201"/>
      <c r="K649" s="201"/>
    </row>
    <row r="650" spans="2:11" s="8" customFormat="1" ht="12.75">
      <c r="B650" s="64"/>
      <c r="C650" s="64"/>
      <c r="E650" s="215"/>
      <c r="F650" s="201"/>
      <c r="G650" s="201"/>
      <c r="H650" s="201"/>
      <c r="I650" s="201"/>
      <c r="J650" s="201"/>
      <c r="K650" s="201"/>
    </row>
    <row r="651" spans="2:11" s="8" customFormat="1" ht="12.75">
      <c r="B651" s="64"/>
      <c r="C651" s="64"/>
      <c r="E651" s="215"/>
      <c r="F651" s="201"/>
      <c r="G651" s="201"/>
      <c r="H651" s="201"/>
      <c r="I651" s="201"/>
      <c r="J651" s="201"/>
      <c r="K651" s="201"/>
    </row>
    <row r="652" spans="2:11" s="8" customFormat="1" ht="12.75">
      <c r="B652" s="64"/>
      <c r="C652" s="64"/>
      <c r="E652" s="215"/>
      <c r="F652" s="201"/>
      <c r="G652" s="201"/>
      <c r="H652" s="201"/>
      <c r="I652" s="201"/>
      <c r="J652" s="201"/>
      <c r="K652" s="201"/>
    </row>
    <row r="653" spans="2:11" s="8" customFormat="1" ht="12.75">
      <c r="B653" s="64"/>
      <c r="C653" s="64"/>
      <c r="E653" s="215"/>
      <c r="F653" s="201"/>
      <c r="G653" s="201"/>
      <c r="H653" s="201"/>
      <c r="I653" s="201"/>
      <c r="J653" s="201"/>
      <c r="K653" s="201"/>
    </row>
    <row r="654" spans="2:11" s="8" customFormat="1" ht="12.75">
      <c r="B654" s="64"/>
      <c r="C654" s="64"/>
      <c r="E654" s="215"/>
      <c r="F654" s="201"/>
      <c r="G654" s="201"/>
      <c r="H654" s="201"/>
      <c r="I654" s="201"/>
      <c r="J654" s="201"/>
      <c r="K654" s="201"/>
    </row>
    <row r="655" spans="2:11" s="8" customFormat="1" ht="12.75">
      <c r="B655" s="64"/>
      <c r="C655" s="64"/>
      <c r="E655" s="215"/>
      <c r="F655" s="201"/>
      <c r="G655" s="201"/>
      <c r="H655" s="201"/>
      <c r="I655" s="201"/>
      <c r="J655" s="201"/>
      <c r="K655" s="201"/>
    </row>
    <row r="656" spans="2:11" s="8" customFormat="1" ht="12.75">
      <c r="B656" s="64"/>
      <c r="C656" s="64"/>
      <c r="E656" s="215"/>
      <c r="F656" s="201"/>
      <c r="G656" s="201"/>
      <c r="H656" s="201"/>
      <c r="I656" s="201"/>
      <c r="J656" s="201"/>
      <c r="K656" s="201"/>
    </row>
    <row r="657" spans="2:11" s="8" customFormat="1" ht="12.75">
      <c r="B657" s="64"/>
      <c r="C657" s="64"/>
      <c r="E657" s="215"/>
      <c r="F657" s="201"/>
      <c r="G657" s="201"/>
      <c r="H657" s="201"/>
      <c r="I657" s="201"/>
      <c r="J657" s="201"/>
      <c r="K657" s="201"/>
    </row>
    <row r="658" spans="2:11" s="8" customFormat="1" ht="12.75">
      <c r="B658" s="64"/>
      <c r="C658" s="64"/>
      <c r="E658" s="215"/>
      <c r="F658" s="201"/>
      <c r="G658" s="201"/>
      <c r="H658" s="201"/>
      <c r="I658" s="201"/>
      <c r="J658" s="201"/>
      <c r="K658" s="201"/>
    </row>
    <row r="659" spans="2:11" s="8" customFormat="1" ht="12.75">
      <c r="B659" s="64"/>
      <c r="C659" s="64"/>
      <c r="E659" s="215"/>
      <c r="F659" s="201"/>
      <c r="G659" s="201"/>
      <c r="H659" s="201"/>
      <c r="I659" s="201"/>
      <c r="J659" s="201"/>
      <c r="K659" s="201"/>
    </row>
    <row r="660" spans="2:11" s="8" customFormat="1" ht="12.75">
      <c r="B660" s="64"/>
      <c r="C660" s="64"/>
      <c r="E660" s="215"/>
      <c r="F660" s="201"/>
      <c r="G660" s="201"/>
      <c r="H660" s="201"/>
      <c r="I660" s="201"/>
      <c r="J660" s="201"/>
      <c r="K660" s="201"/>
    </row>
    <row r="661" spans="2:11" s="8" customFormat="1" ht="12.75">
      <c r="B661" s="64"/>
      <c r="C661" s="64"/>
      <c r="E661" s="215"/>
      <c r="F661" s="201"/>
      <c r="G661" s="201"/>
      <c r="H661" s="201"/>
      <c r="I661" s="201"/>
      <c r="J661" s="201"/>
      <c r="K661" s="201"/>
    </row>
    <row r="662" spans="2:11" s="8" customFormat="1" ht="12.75">
      <c r="B662" s="64"/>
      <c r="C662" s="64"/>
      <c r="E662" s="215"/>
      <c r="F662" s="201"/>
      <c r="G662" s="201"/>
      <c r="H662" s="201"/>
      <c r="I662" s="201"/>
      <c r="J662" s="201"/>
      <c r="K662" s="201"/>
    </row>
    <row r="663" spans="2:11" s="8" customFormat="1" ht="12.75">
      <c r="B663" s="64"/>
      <c r="C663" s="64"/>
      <c r="E663" s="215"/>
      <c r="F663" s="201"/>
      <c r="G663" s="201"/>
      <c r="H663" s="201"/>
      <c r="I663" s="201"/>
      <c r="J663" s="201"/>
      <c r="K663" s="201"/>
    </row>
    <row r="664" spans="2:11" s="8" customFormat="1" ht="12.75">
      <c r="B664" s="64"/>
      <c r="C664" s="64"/>
      <c r="E664" s="215"/>
      <c r="F664" s="201"/>
      <c r="G664" s="201"/>
      <c r="H664" s="201"/>
      <c r="I664" s="201"/>
      <c r="J664" s="201"/>
      <c r="K664" s="201"/>
    </row>
    <row r="665" spans="2:11" s="8" customFormat="1" ht="12.75">
      <c r="B665" s="64"/>
      <c r="C665" s="64"/>
      <c r="E665" s="215"/>
      <c r="F665" s="201"/>
      <c r="G665" s="201"/>
      <c r="H665" s="201"/>
      <c r="I665" s="201"/>
      <c r="J665" s="201"/>
      <c r="K665" s="201"/>
    </row>
    <row r="666" spans="2:11" s="8" customFormat="1" ht="12.75">
      <c r="B666" s="64"/>
      <c r="C666" s="64"/>
      <c r="E666" s="215"/>
      <c r="F666" s="201"/>
      <c r="G666" s="201"/>
      <c r="H666" s="201"/>
      <c r="I666" s="201"/>
      <c r="J666" s="201"/>
      <c r="K666" s="201"/>
    </row>
    <row r="667" spans="2:11" s="8" customFormat="1" ht="12.75">
      <c r="B667" s="64"/>
      <c r="C667" s="64"/>
      <c r="E667" s="215"/>
      <c r="F667" s="201"/>
      <c r="G667" s="201"/>
      <c r="H667" s="201"/>
      <c r="I667" s="201"/>
      <c r="J667" s="201"/>
      <c r="K667" s="201"/>
    </row>
    <row r="668" spans="2:11" s="8" customFormat="1" ht="12.75">
      <c r="B668" s="64"/>
      <c r="C668" s="64"/>
      <c r="E668" s="215"/>
      <c r="F668" s="201"/>
      <c r="G668" s="201"/>
      <c r="H668" s="201"/>
      <c r="I668" s="201"/>
      <c r="J668" s="201"/>
      <c r="K668" s="201"/>
    </row>
    <row r="669" spans="2:11" s="8" customFormat="1" ht="12.75">
      <c r="B669" s="64"/>
      <c r="C669" s="64"/>
      <c r="E669" s="215"/>
      <c r="F669" s="201"/>
      <c r="G669" s="201"/>
      <c r="H669" s="201"/>
      <c r="I669" s="201"/>
      <c r="J669" s="201"/>
      <c r="K669" s="201"/>
    </row>
    <row r="670" spans="2:11" s="8" customFormat="1" ht="12.75">
      <c r="B670" s="64"/>
      <c r="C670" s="64"/>
      <c r="E670" s="215"/>
      <c r="F670" s="201"/>
      <c r="G670" s="201"/>
      <c r="H670" s="201"/>
      <c r="I670" s="201"/>
      <c r="J670" s="201"/>
      <c r="K670" s="201"/>
    </row>
    <row r="671" spans="2:11" s="8" customFormat="1" ht="12.75">
      <c r="B671" s="64"/>
      <c r="C671" s="64"/>
      <c r="E671" s="215"/>
      <c r="F671" s="201"/>
      <c r="G671" s="201"/>
      <c r="H671" s="201"/>
      <c r="I671" s="201"/>
      <c r="J671" s="201"/>
      <c r="K671" s="201"/>
    </row>
    <row r="672" spans="2:11" s="8" customFormat="1" ht="12.75">
      <c r="B672" s="64"/>
      <c r="C672" s="64"/>
      <c r="E672" s="215"/>
      <c r="F672" s="201"/>
      <c r="G672" s="201"/>
      <c r="H672" s="201"/>
      <c r="I672" s="201"/>
      <c r="J672" s="201"/>
      <c r="K672" s="201"/>
    </row>
    <row r="673" spans="2:11" s="8" customFormat="1" ht="12.75">
      <c r="B673" s="64"/>
      <c r="C673" s="64"/>
      <c r="E673" s="215"/>
      <c r="F673" s="201"/>
      <c r="G673" s="201"/>
      <c r="H673" s="201"/>
      <c r="I673" s="201"/>
      <c r="J673" s="201"/>
      <c r="K673" s="201"/>
    </row>
    <row r="674" spans="2:11" s="8" customFormat="1" ht="12.75">
      <c r="B674" s="64"/>
      <c r="C674" s="64"/>
      <c r="E674" s="215"/>
      <c r="F674" s="201"/>
      <c r="G674" s="201"/>
      <c r="H674" s="201"/>
      <c r="I674" s="201"/>
      <c r="J674" s="201"/>
      <c r="K674" s="201"/>
    </row>
    <row r="675" spans="2:11" s="8" customFormat="1" ht="12.75">
      <c r="B675" s="64"/>
      <c r="C675" s="64"/>
      <c r="E675" s="215"/>
      <c r="F675" s="201"/>
      <c r="G675" s="201"/>
      <c r="H675" s="201"/>
      <c r="I675" s="201"/>
      <c r="J675" s="201"/>
      <c r="K675" s="201"/>
    </row>
    <row r="676" spans="2:11" s="8" customFormat="1" ht="12.75">
      <c r="B676" s="64"/>
      <c r="C676" s="64"/>
      <c r="E676" s="215"/>
      <c r="F676" s="201"/>
      <c r="G676" s="201"/>
      <c r="H676" s="201"/>
      <c r="I676" s="201"/>
      <c r="J676" s="201"/>
      <c r="K676" s="201"/>
    </row>
    <row r="677" spans="2:11" s="8" customFormat="1" ht="12.75">
      <c r="B677" s="64"/>
      <c r="C677" s="64"/>
      <c r="E677" s="215"/>
      <c r="F677" s="201"/>
      <c r="G677" s="201"/>
      <c r="H677" s="201"/>
      <c r="I677" s="201"/>
      <c r="J677" s="201"/>
      <c r="K677" s="201"/>
    </row>
    <row r="678" spans="2:11" s="8" customFormat="1" ht="12.75">
      <c r="B678" s="64"/>
      <c r="C678" s="64"/>
      <c r="E678" s="215"/>
      <c r="F678" s="201"/>
      <c r="G678" s="201"/>
      <c r="H678" s="201"/>
      <c r="I678" s="201"/>
      <c r="J678" s="201"/>
      <c r="K678" s="201"/>
    </row>
    <row r="679" spans="2:11" s="8" customFormat="1" ht="12.75">
      <c r="B679" s="64"/>
      <c r="C679" s="64"/>
      <c r="E679" s="215"/>
      <c r="F679" s="201"/>
      <c r="G679" s="201"/>
      <c r="H679" s="201"/>
      <c r="I679" s="201"/>
      <c r="J679" s="201"/>
      <c r="K679" s="201"/>
    </row>
    <row r="680" spans="2:11" s="8" customFormat="1" ht="12.75">
      <c r="B680" s="64"/>
      <c r="C680" s="64"/>
      <c r="E680" s="215"/>
      <c r="F680" s="201"/>
      <c r="G680" s="201"/>
      <c r="H680" s="201"/>
      <c r="I680" s="201"/>
      <c r="J680" s="201"/>
      <c r="K680" s="201"/>
    </row>
    <row r="681" spans="2:11" s="8" customFormat="1" ht="12.75">
      <c r="B681" s="64"/>
      <c r="C681" s="64"/>
      <c r="E681" s="215"/>
      <c r="F681" s="201"/>
      <c r="G681" s="201"/>
      <c r="H681" s="201"/>
      <c r="I681" s="201"/>
      <c r="J681" s="201"/>
      <c r="K681" s="201"/>
    </row>
    <row r="682" spans="2:11" s="8" customFormat="1" ht="12.75">
      <c r="B682" s="64"/>
      <c r="C682" s="64"/>
      <c r="E682" s="215"/>
      <c r="F682" s="201"/>
      <c r="G682" s="201"/>
      <c r="H682" s="201"/>
      <c r="I682" s="201"/>
      <c r="J682" s="201"/>
      <c r="K682" s="201"/>
    </row>
    <row r="683" spans="2:11" s="8" customFormat="1" ht="12.75">
      <c r="B683" s="64"/>
      <c r="C683" s="64"/>
      <c r="E683" s="215"/>
      <c r="F683" s="201"/>
      <c r="G683" s="201"/>
      <c r="H683" s="201"/>
      <c r="I683" s="201"/>
      <c r="J683" s="201"/>
      <c r="K683" s="201"/>
    </row>
    <row r="684" spans="2:11" s="8" customFormat="1" ht="12.75">
      <c r="B684" s="64"/>
      <c r="C684" s="64"/>
      <c r="E684" s="215"/>
      <c r="F684" s="201"/>
      <c r="G684" s="201"/>
      <c r="H684" s="201"/>
      <c r="I684" s="201"/>
      <c r="J684" s="201"/>
      <c r="K684" s="201"/>
    </row>
    <row r="685" spans="2:11" s="8" customFormat="1" ht="12.75">
      <c r="B685" s="64"/>
      <c r="C685" s="64"/>
      <c r="E685" s="215"/>
      <c r="F685" s="201"/>
      <c r="G685" s="201"/>
      <c r="H685" s="201"/>
      <c r="I685" s="201"/>
      <c r="J685" s="201"/>
      <c r="K685" s="201"/>
    </row>
    <row r="686" spans="2:11" s="8" customFormat="1" ht="12.75">
      <c r="B686" s="64"/>
      <c r="C686" s="64"/>
      <c r="E686" s="215"/>
      <c r="F686" s="201"/>
      <c r="G686" s="201"/>
      <c r="H686" s="201"/>
      <c r="I686" s="201"/>
      <c r="J686" s="201"/>
      <c r="K686" s="201"/>
    </row>
    <row r="687" spans="2:11" s="8" customFormat="1" ht="12.75">
      <c r="B687" s="64"/>
      <c r="C687" s="64"/>
      <c r="E687" s="215"/>
      <c r="F687" s="201"/>
      <c r="G687" s="201"/>
      <c r="H687" s="201"/>
      <c r="I687" s="201"/>
      <c r="J687" s="201"/>
      <c r="K687" s="201"/>
    </row>
    <row r="688" spans="2:11" s="8" customFormat="1" ht="12.75">
      <c r="B688" s="64"/>
      <c r="C688" s="64"/>
      <c r="E688" s="215"/>
      <c r="F688" s="201"/>
      <c r="G688" s="201"/>
      <c r="H688" s="201"/>
      <c r="I688" s="201"/>
      <c r="J688" s="201"/>
      <c r="K688" s="201"/>
    </row>
    <row r="689" spans="2:11" s="8" customFormat="1" ht="12.75">
      <c r="B689" s="64"/>
      <c r="C689" s="64"/>
      <c r="E689" s="215"/>
      <c r="F689" s="201"/>
      <c r="G689" s="201"/>
      <c r="H689" s="201"/>
      <c r="I689" s="201"/>
      <c r="J689" s="201"/>
      <c r="K689" s="201"/>
    </row>
    <row r="690" spans="2:11" s="8" customFormat="1" ht="12.75">
      <c r="B690" s="64"/>
      <c r="C690" s="64"/>
      <c r="E690" s="215"/>
      <c r="F690" s="201"/>
      <c r="G690" s="201"/>
      <c r="H690" s="201"/>
      <c r="I690" s="201"/>
      <c r="J690" s="201"/>
      <c r="K690" s="201"/>
    </row>
    <row r="691" spans="2:11" s="8" customFormat="1" ht="12.75">
      <c r="B691" s="64"/>
      <c r="C691" s="64"/>
      <c r="E691" s="215"/>
      <c r="F691" s="201"/>
      <c r="G691" s="201"/>
      <c r="H691" s="201"/>
      <c r="I691" s="201"/>
      <c r="J691" s="201"/>
      <c r="K691" s="201"/>
    </row>
    <row r="692" spans="2:11" s="8" customFormat="1" ht="12.75">
      <c r="B692" s="64"/>
      <c r="C692" s="64"/>
      <c r="E692" s="215"/>
      <c r="F692" s="201"/>
      <c r="G692" s="201"/>
      <c r="H692" s="201"/>
      <c r="I692" s="201"/>
      <c r="J692" s="201"/>
      <c r="K692" s="201"/>
    </row>
    <row r="693" spans="2:11" s="8" customFormat="1" ht="12.75">
      <c r="B693" s="64"/>
      <c r="C693" s="64"/>
      <c r="E693" s="215"/>
      <c r="F693" s="201"/>
      <c r="G693" s="201"/>
      <c r="H693" s="201"/>
      <c r="I693" s="201"/>
      <c r="J693" s="201"/>
      <c r="K693" s="201"/>
    </row>
    <row r="694" spans="2:11" s="8" customFormat="1" ht="12.75">
      <c r="B694" s="64"/>
      <c r="C694" s="64"/>
      <c r="E694" s="215"/>
      <c r="F694" s="201"/>
      <c r="G694" s="201"/>
      <c r="H694" s="201"/>
      <c r="I694" s="201"/>
      <c r="J694" s="201"/>
      <c r="K694" s="201"/>
    </row>
    <row r="695" spans="2:11" s="8" customFormat="1" ht="12.75">
      <c r="B695" s="64"/>
      <c r="C695" s="64"/>
      <c r="E695" s="215"/>
      <c r="F695" s="201"/>
      <c r="G695" s="201"/>
      <c r="H695" s="201"/>
      <c r="I695" s="201"/>
      <c r="J695" s="201"/>
      <c r="K695" s="201"/>
    </row>
    <row r="696" spans="2:11" s="8" customFormat="1" ht="12.75">
      <c r="B696" s="64"/>
      <c r="C696" s="64"/>
      <c r="E696" s="215"/>
      <c r="F696" s="201"/>
      <c r="G696" s="201"/>
      <c r="H696" s="201"/>
      <c r="I696" s="201"/>
      <c r="J696" s="201"/>
      <c r="K696" s="201"/>
    </row>
    <row r="697" spans="2:11" s="8" customFormat="1" ht="12.75">
      <c r="B697" s="64"/>
      <c r="C697" s="64"/>
      <c r="E697" s="215"/>
      <c r="F697" s="201"/>
      <c r="G697" s="201"/>
      <c r="H697" s="201"/>
      <c r="I697" s="201"/>
      <c r="J697" s="201"/>
      <c r="K697" s="201"/>
    </row>
    <row r="698" spans="2:11" s="8" customFormat="1" ht="12.75">
      <c r="B698" s="64"/>
      <c r="C698" s="64"/>
      <c r="E698" s="215"/>
      <c r="F698" s="201"/>
      <c r="G698" s="201"/>
      <c r="H698" s="201"/>
      <c r="I698" s="201"/>
      <c r="J698" s="201"/>
      <c r="K698" s="201"/>
    </row>
    <row r="699" spans="2:11" s="8" customFormat="1" ht="12.75">
      <c r="B699" s="64"/>
      <c r="C699" s="64"/>
      <c r="E699" s="215"/>
      <c r="F699" s="201"/>
      <c r="G699" s="201"/>
      <c r="H699" s="201"/>
      <c r="I699" s="201"/>
      <c r="J699" s="201"/>
      <c r="K699" s="201"/>
    </row>
    <row r="700" spans="2:11" s="8" customFormat="1" ht="12.75">
      <c r="B700" s="64"/>
      <c r="C700" s="64"/>
      <c r="E700" s="215"/>
      <c r="F700" s="201"/>
      <c r="G700" s="201"/>
      <c r="H700" s="201"/>
      <c r="I700" s="201"/>
      <c r="J700" s="201"/>
      <c r="K700" s="201"/>
    </row>
    <row r="701" spans="2:11" s="8" customFormat="1" ht="12.75">
      <c r="B701" s="64"/>
      <c r="C701" s="64"/>
      <c r="E701" s="215"/>
      <c r="F701" s="201"/>
      <c r="G701" s="201"/>
      <c r="H701" s="201"/>
      <c r="I701" s="201"/>
      <c r="J701" s="201"/>
      <c r="K701" s="201"/>
    </row>
    <row r="702" spans="2:11" s="8" customFormat="1" ht="12.75">
      <c r="B702" s="64"/>
      <c r="C702" s="64"/>
      <c r="E702" s="215"/>
      <c r="F702" s="201"/>
      <c r="G702" s="201"/>
      <c r="H702" s="201"/>
      <c r="I702" s="201"/>
      <c r="J702" s="201"/>
      <c r="K702" s="201"/>
    </row>
    <row r="703" spans="2:11" s="8" customFormat="1" ht="12.75">
      <c r="B703" s="64"/>
      <c r="C703" s="64"/>
      <c r="E703" s="215"/>
      <c r="F703" s="201"/>
      <c r="G703" s="201"/>
      <c r="H703" s="201"/>
      <c r="I703" s="201"/>
      <c r="J703" s="201"/>
      <c r="K703" s="201"/>
    </row>
    <row r="704" spans="2:11" s="8" customFormat="1" ht="12.75">
      <c r="B704" s="64"/>
      <c r="C704" s="64"/>
      <c r="E704" s="215"/>
      <c r="F704" s="201"/>
      <c r="G704" s="201"/>
      <c r="H704" s="201"/>
      <c r="I704" s="201"/>
      <c r="J704" s="201"/>
      <c r="K704" s="201"/>
    </row>
    <row r="705" spans="2:11" s="8" customFormat="1" ht="12.75">
      <c r="B705" s="64"/>
      <c r="C705" s="64"/>
      <c r="E705" s="215"/>
      <c r="F705" s="201"/>
      <c r="G705" s="201"/>
      <c r="H705" s="201"/>
      <c r="I705" s="201"/>
      <c r="J705" s="201"/>
      <c r="K705" s="201"/>
    </row>
    <row r="706" spans="2:11" s="8" customFormat="1" ht="12.75">
      <c r="B706" s="64"/>
      <c r="C706" s="64"/>
      <c r="E706" s="215"/>
      <c r="F706" s="201"/>
      <c r="G706" s="201"/>
      <c r="H706" s="201"/>
      <c r="I706" s="201"/>
      <c r="J706" s="201"/>
      <c r="K706" s="201"/>
    </row>
    <row r="707" spans="2:11" s="8" customFormat="1" ht="12.75">
      <c r="B707" s="64"/>
      <c r="C707" s="64"/>
      <c r="E707" s="215"/>
      <c r="F707" s="201"/>
      <c r="G707" s="201"/>
      <c r="H707" s="201"/>
      <c r="I707" s="201"/>
      <c r="J707" s="201"/>
      <c r="K707" s="201"/>
    </row>
    <row r="708" spans="2:11" s="8" customFormat="1" ht="12.75">
      <c r="B708" s="64"/>
      <c r="C708" s="64"/>
      <c r="E708" s="215"/>
      <c r="F708" s="201"/>
      <c r="G708" s="201"/>
      <c r="H708" s="201"/>
      <c r="I708" s="201"/>
      <c r="J708" s="201"/>
      <c r="K708" s="201"/>
    </row>
    <row r="709" spans="2:11" s="8" customFormat="1" ht="12.75">
      <c r="B709" s="64"/>
      <c r="C709" s="64"/>
      <c r="E709" s="215"/>
      <c r="F709" s="201"/>
      <c r="G709" s="201"/>
      <c r="H709" s="201"/>
      <c r="I709" s="201"/>
      <c r="J709" s="201"/>
      <c r="K709" s="201"/>
    </row>
    <row r="710" spans="2:11" s="8" customFormat="1" ht="12.75">
      <c r="B710" s="64"/>
      <c r="C710" s="64"/>
      <c r="E710" s="215"/>
      <c r="F710" s="201"/>
      <c r="G710" s="201"/>
      <c r="H710" s="201"/>
      <c r="I710" s="201"/>
      <c r="J710" s="201"/>
      <c r="K710" s="201"/>
    </row>
    <row r="711" spans="2:11" s="8" customFormat="1" ht="12.75">
      <c r="B711" s="64"/>
      <c r="C711" s="64"/>
      <c r="E711" s="215"/>
      <c r="F711" s="201"/>
      <c r="G711" s="201"/>
      <c r="H711" s="201"/>
      <c r="I711" s="201"/>
      <c r="J711" s="201"/>
      <c r="K711" s="201"/>
    </row>
    <row r="712" spans="2:11" s="8" customFormat="1" ht="12.75">
      <c r="B712" s="64"/>
      <c r="C712" s="64"/>
      <c r="E712" s="215"/>
      <c r="F712" s="201"/>
      <c r="G712" s="201"/>
      <c r="H712" s="201"/>
      <c r="I712" s="201"/>
      <c r="J712" s="201"/>
      <c r="K712" s="201"/>
    </row>
    <row r="713" spans="2:11" s="8" customFormat="1" ht="12.75">
      <c r="B713" s="64"/>
      <c r="C713" s="64"/>
      <c r="E713" s="215"/>
      <c r="F713" s="201"/>
      <c r="G713" s="201"/>
      <c r="H713" s="201"/>
      <c r="I713" s="201"/>
      <c r="J713" s="201"/>
      <c r="K713" s="201"/>
    </row>
    <row r="714" spans="2:11" s="8" customFormat="1" ht="12.75">
      <c r="B714" s="64"/>
      <c r="C714" s="64"/>
      <c r="E714" s="215"/>
      <c r="F714" s="201"/>
      <c r="G714" s="201"/>
      <c r="H714" s="201"/>
      <c r="I714" s="201"/>
      <c r="J714" s="201"/>
      <c r="K714" s="201"/>
    </row>
    <row r="715" spans="2:11" s="8" customFormat="1" ht="12.75">
      <c r="B715" s="64"/>
      <c r="C715" s="64"/>
      <c r="E715" s="215"/>
      <c r="F715" s="201"/>
      <c r="G715" s="201"/>
      <c r="H715" s="201"/>
      <c r="I715" s="201"/>
      <c r="J715" s="201"/>
      <c r="K715" s="201"/>
    </row>
    <row r="716" spans="2:11" s="8" customFormat="1" ht="12.75">
      <c r="B716" s="64"/>
      <c r="C716" s="64"/>
      <c r="E716" s="215"/>
      <c r="F716" s="201"/>
      <c r="G716" s="201"/>
      <c r="H716" s="201"/>
      <c r="I716" s="201"/>
      <c r="J716" s="201"/>
      <c r="K716" s="201"/>
    </row>
    <row r="717" spans="2:11" s="8" customFormat="1" ht="12.75">
      <c r="B717" s="64"/>
      <c r="C717" s="64"/>
      <c r="E717" s="215"/>
      <c r="F717" s="201"/>
      <c r="G717" s="201"/>
      <c r="H717" s="201"/>
      <c r="I717" s="201"/>
      <c r="J717" s="201"/>
      <c r="K717" s="201"/>
    </row>
    <row r="718" spans="2:11" s="8" customFormat="1" ht="12.75">
      <c r="B718" s="64"/>
      <c r="C718" s="64"/>
      <c r="E718" s="215"/>
      <c r="F718" s="201"/>
      <c r="G718" s="201"/>
      <c r="H718" s="201"/>
      <c r="I718" s="201"/>
      <c r="J718" s="201"/>
      <c r="K718" s="201"/>
    </row>
    <row r="719" spans="2:11" s="8" customFormat="1" ht="12.75">
      <c r="B719" s="64"/>
      <c r="C719" s="64"/>
      <c r="E719" s="215"/>
      <c r="F719" s="201"/>
      <c r="G719" s="201"/>
      <c r="H719" s="201"/>
      <c r="I719" s="201"/>
      <c r="J719" s="201"/>
      <c r="K719" s="201"/>
    </row>
    <row r="720" spans="2:11" s="8" customFormat="1" ht="12.75">
      <c r="B720" s="64"/>
      <c r="C720" s="64"/>
      <c r="E720" s="215"/>
      <c r="F720" s="201"/>
      <c r="G720" s="201"/>
      <c r="H720" s="201"/>
      <c r="I720" s="201"/>
      <c r="J720" s="201"/>
      <c r="K720" s="201"/>
    </row>
    <row r="721" spans="2:11" s="8" customFormat="1" ht="12.75">
      <c r="B721" s="64"/>
      <c r="C721" s="64"/>
      <c r="E721" s="215"/>
      <c r="F721" s="201"/>
      <c r="G721" s="201"/>
      <c r="H721" s="201"/>
      <c r="I721" s="201"/>
      <c r="J721" s="201"/>
      <c r="K721" s="201"/>
    </row>
    <row r="722" spans="2:11" s="8" customFormat="1" ht="12.75">
      <c r="B722" s="64"/>
      <c r="C722" s="64"/>
      <c r="E722" s="215"/>
      <c r="F722" s="201"/>
      <c r="G722" s="201"/>
      <c r="H722" s="201"/>
      <c r="I722" s="201"/>
      <c r="J722" s="201"/>
      <c r="K722" s="201"/>
    </row>
    <row r="723" spans="2:11" s="8" customFormat="1" ht="12.75">
      <c r="B723" s="64"/>
      <c r="C723" s="64"/>
      <c r="E723" s="215"/>
      <c r="F723" s="201"/>
      <c r="G723" s="201"/>
      <c r="H723" s="201"/>
      <c r="I723" s="201"/>
      <c r="J723" s="201"/>
      <c r="K723" s="201"/>
    </row>
    <row r="724" spans="2:11" s="8" customFormat="1" ht="12.75">
      <c r="B724" s="64"/>
      <c r="C724" s="64"/>
      <c r="E724" s="215"/>
      <c r="F724" s="201"/>
      <c r="G724" s="201"/>
      <c r="H724" s="201"/>
      <c r="I724" s="201"/>
      <c r="J724" s="201"/>
      <c r="K724" s="201"/>
    </row>
    <row r="725" spans="2:11" s="8" customFormat="1" ht="12.75">
      <c r="B725" s="64"/>
      <c r="C725" s="64"/>
      <c r="E725" s="215"/>
      <c r="F725" s="201"/>
      <c r="G725" s="201"/>
      <c r="H725" s="201"/>
      <c r="I725" s="201"/>
      <c r="J725" s="201"/>
      <c r="K725" s="201"/>
    </row>
    <row r="726" spans="2:11" s="8" customFormat="1" ht="12.75">
      <c r="B726" s="64"/>
      <c r="C726" s="64"/>
      <c r="E726" s="215"/>
      <c r="F726" s="201"/>
      <c r="G726" s="201"/>
      <c r="H726" s="201"/>
      <c r="I726" s="201"/>
      <c r="J726" s="201"/>
      <c r="K726" s="201"/>
    </row>
    <row r="727" spans="2:11" s="8" customFormat="1" ht="12.75">
      <c r="B727" s="64"/>
      <c r="C727" s="64"/>
      <c r="E727" s="215"/>
      <c r="F727" s="201"/>
      <c r="G727" s="201"/>
      <c r="H727" s="201"/>
      <c r="I727" s="201"/>
      <c r="J727" s="201"/>
      <c r="K727" s="201"/>
    </row>
    <row r="728" spans="2:11" s="8" customFormat="1" ht="12.75">
      <c r="B728" s="64"/>
      <c r="C728" s="64"/>
      <c r="E728" s="215"/>
      <c r="F728" s="201"/>
      <c r="G728" s="201"/>
      <c r="H728" s="201"/>
      <c r="I728" s="201"/>
      <c r="J728" s="201"/>
      <c r="K728" s="201"/>
    </row>
    <row r="729" spans="2:11" s="8" customFormat="1" ht="12.75">
      <c r="B729" s="64"/>
      <c r="C729" s="64"/>
      <c r="E729" s="215"/>
      <c r="F729" s="201"/>
      <c r="G729" s="201"/>
      <c r="H729" s="201"/>
      <c r="I729" s="201"/>
      <c r="J729" s="201"/>
      <c r="K729" s="201"/>
    </row>
    <row r="730" spans="2:11" s="8" customFormat="1" ht="12.75">
      <c r="B730" s="64"/>
      <c r="C730" s="64"/>
      <c r="E730" s="215"/>
      <c r="F730" s="201"/>
      <c r="G730" s="201"/>
      <c r="H730" s="201"/>
      <c r="I730" s="201"/>
      <c r="J730" s="201"/>
      <c r="K730" s="201"/>
    </row>
    <row r="731" spans="2:11" s="8" customFormat="1" ht="12.75">
      <c r="B731" s="64"/>
      <c r="C731" s="64"/>
      <c r="E731" s="215"/>
      <c r="F731" s="201"/>
      <c r="G731" s="201"/>
      <c r="H731" s="201"/>
      <c r="I731" s="201"/>
      <c r="J731" s="201"/>
      <c r="K731" s="201"/>
    </row>
    <row r="732" spans="2:11" s="8" customFormat="1" ht="12.75">
      <c r="B732" s="64"/>
      <c r="C732" s="64"/>
      <c r="E732" s="215"/>
      <c r="F732" s="201"/>
      <c r="G732" s="201"/>
      <c r="H732" s="201"/>
      <c r="I732" s="201"/>
      <c r="J732" s="201"/>
      <c r="K732" s="201"/>
    </row>
    <row r="733" spans="2:11" s="8" customFormat="1" ht="12.75">
      <c r="B733" s="64"/>
      <c r="C733" s="64"/>
      <c r="E733" s="215"/>
      <c r="F733" s="201"/>
      <c r="G733" s="201"/>
      <c r="H733" s="201"/>
      <c r="I733" s="201"/>
      <c r="J733" s="201"/>
      <c r="K733" s="201"/>
    </row>
    <row r="734" spans="2:11" s="8" customFormat="1" ht="12.75">
      <c r="B734" s="64"/>
      <c r="C734" s="64"/>
      <c r="E734" s="215"/>
      <c r="F734" s="201"/>
      <c r="G734" s="201"/>
      <c r="H734" s="201"/>
      <c r="I734" s="201"/>
      <c r="J734" s="201"/>
      <c r="K734" s="201"/>
    </row>
    <row r="735" spans="2:11" s="8" customFormat="1" ht="12.75">
      <c r="B735" s="64"/>
      <c r="C735" s="64"/>
      <c r="E735" s="215"/>
      <c r="F735" s="201"/>
      <c r="G735" s="201"/>
      <c r="H735" s="201"/>
      <c r="I735" s="201"/>
      <c r="J735" s="201"/>
      <c r="K735" s="201"/>
    </row>
    <row r="736" spans="2:11" s="8" customFormat="1" ht="12.75">
      <c r="B736" s="64"/>
      <c r="C736" s="64"/>
      <c r="E736" s="215"/>
      <c r="F736" s="201"/>
      <c r="G736" s="201"/>
      <c r="H736" s="201"/>
      <c r="I736" s="201"/>
      <c r="J736" s="201"/>
      <c r="K736" s="201"/>
    </row>
    <row r="737" spans="2:11" s="8" customFormat="1" ht="12.75">
      <c r="B737" s="64"/>
      <c r="C737" s="64"/>
      <c r="E737" s="215"/>
      <c r="F737" s="201"/>
      <c r="G737" s="201"/>
      <c r="H737" s="201"/>
      <c r="I737" s="201"/>
      <c r="J737" s="201"/>
      <c r="K737" s="201"/>
    </row>
    <row r="738" spans="2:11" s="8" customFormat="1" ht="12.75">
      <c r="B738" s="64"/>
      <c r="C738" s="64"/>
      <c r="E738" s="215"/>
      <c r="F738" s="201"/>
      <c r="G738" s="201"/>
      <c r="H738" s="201"/>
      <c r="I738" s="201"/>
      <c r="J738" s="201"/>
      <c r="K738" s="201"/>
    </row>
    <row r="739" spans="2:11" s="8" customFormat="1" ht="12.75">
      <c r="B739" s="64"/>
      <c r="C739" s="64"/>
      <c r="E739" s="215"/>
      <c r="F739" s="201"/>
      <c r="G739" s="201"/>
      <c r="H739" s="201"/>
      <c r="I739" s="201"/>
      <c r="J739" s="201"/>
      <c r="K739" s="201"/>
    </row>
    <row r="740" spans="2:11" s="8" customFormat="1" ht="12.75">
      <c r="B740" s="64"/>
      <c r="C740" s="64"/>
      <c r="E740" s="215"/>
      <c r="F740" s="201"/>
      <c r="G740" s="201"/>
      <c r="H740" s="201"/>
      <c r="I740" s="201"/>
      <c r="J740" s="201"/>
      <c r="K740" s="201"/>
    </row>
    <row r="741" spans="2:11" s="8" customFormat="1" ht="12.75">
      <c r="B741" s="64"/>
      <c r="C741" s="64"/>
      <c r="E741" s="215"/>
      <c r="F741" s="201"/>
      <c r="G741" s="201"/>
      <c r="H741" s="201"/>
      <c r="I741" s="201"/>
      <c r="J741" s="201"/>
      <c r="K741" s="201"/>
    </row>
    <row r="742" spans="2:11" s="8" customFormat="1" ht="12.75">
      <c r="B742" s="64"/>
      <c r="C742" s="64"/>
      <c r="E742" s="215"/>
      <c r="F742" s="201"/>
      <c r="G742" s="201"/>
      <c r="H742" s="201"/>
      <c r="I742" s="201"/>
      <c r="J742" s="201"/>
      <c r="K742" s="201"/>
    </row>
    <row r="743" spans="2:11" s="8" customFormat="1" ht="12.75">
      <c r="B743" s="64"/>
      <c r="C743" s="64"/>
      <c r="E743" s="215"/>
      <c r="F743" s="201"/>
      <c r="G743" s="201"/>
      <c r="H743" s="201"/>
      <c r="I743" s="201"/>
      <c r="J743" s="201"/>
      <c r="K743" s="201"/>
    </row>
    <row r="744" spans="2:11" s="8" customFormat="1" ht="12.75">
      <c r="B744" s="64"/>
      <c r="C744" s="64"/>
      <c r="E744" s="215"/>
      <c r="F744" s="201"/>
      <c r="G744" s="201"/>
      <c r="H744" s="201"/>
      <c r="I744" s="201"/>
      <c r="J744" s="201"/>
      <c r="K744" s="201"/>
    </row>
    <row r="745" spans="2:11" s="8" customFormat="1" ht="12.75">
      <c r="B745" s="64"/>
      <c r="C745" s="64"/>
      <c r="E745" s="215"/>
      <c r="F745" s="201"/>
      <c r="G745" s="201"/>
      <c r="H745" s="201"/>
      <c r="I745" s="201"/>
      <c r="J745" s="201"/>
      <c r="K745" s="201"/>
    </row>
    <row r="746" spans="2:11" s="8" customFormat="1" ht="12.75">
      <c r="B746" s="64"/>
      <c r="C746" s="64"/>
      <c r="E746" s="215"/>
      <c r="F746" s="201"/>
      <c r="G746" s="201"/>
      <c r="H746" s="201"/>
      <c r="I746" s="201"/>
      <c r="J746" s="201"/>
      <c r="K746" s="201"/>
    </row>
    <row r="747" spans="2:11" s="8" customFormat="1" ht="12.75">
      <c r="B747" s="64"/>
      <c r="C747" s="64"/>
      <c r="E747" s="215"/>
      <c r="F747" s="201"/>
      <c r="G747" s="201"/>
      <c r="H747" s="201"/>
      <c r="I747" s="201"/>
      <c r="J747" s="201"/>
      <c r="K747" s="201"/>
    </row>
    <row r="748" spans="2:11" s="8" customFormat="1" ht="12.75">
      <c r="B748" s="64"/>
      <c r="C748" s="64"/>
      <c r="E748" s="215"/>
      <c r="F748" s="201"/>
      <c r="G748" s="201"/>
      <c r="H748" s="201"/>
      <c r="I748" s="201"/>
      <c r="J748" s="201"/>
      <c r="K748" s="201"/>
    </row>
    <row r="749" spans="2:11" s="8" customFormat="1" ht="12.75">
      <c r="B749" s="64"/>
      <c r="C749" s="64"/>
      <c r="E749" s="215"/>
      <c r="F749" s="201"/>
      <c r="G749" s="201"/>
      <c r="H749" s="201"/>
      <c r="I749" s="201"/>
      <c r="J749" s="201"/>
      <c r="K749" s="201"/>
    </row>
    <row r="750" spans="2:11" s="8" customFormat="1" ht="12.75">
      <c r="B750" s="64"/>
      <c r="C750" s="64"/>
      <c r="E750" s="215"/>
      <c r="F750" s="201"/>
      <c r="G750" s="201"/>
      <c r="H750" s="201"/>
      <c r="I750" s="201"/>
      <c r="J750" s="201"/>
      <c r="K750" s="201"/>
    </row>
    <row r="751" spans="2:11" s="8" customFormat="1" ht="12.75">
      <c r="B751" s="64"/>
      <c r="C751" s="64"/>
      <c r="E751" s="215"/>
      <c r="F751" s="201"/>
      <c r="G751" s="201"/>
      <c r="H751" s="201"/>
      <c r="I751" s="201"/>
      <c r="J751" s="201"/>
      <c r="K751" s="201"/>
    </row>
    <row r="752" spans="2:11" s="8" customFormat="1" ht="12.75">
      <c r="B752" s="64"/>
      <c r="C752" s="64"/>
      <c r="E752" s="215"/>
      <c r="F752" s="201"/>
      <c r="G752" s="201"/>
      <c r="H752" s="201"/>
      <c r="I752" s="201"/>
      <c r="J752" s="201"/>
      <c r="K752" s="201"/>
    </row>
    <row r="753" spans="2:11" s="8" customFormat="1" ht="12.75">
      <c r="B753" s="64"/>
      <c r="C753" s="64"/>
      <c r="E753" s="215"/>
      <c r="F753" s="201"/>
      <c r="G753" s="201"/>
      <c r="H753" s="201"/>
      <c r="I753" s="201"/>
      <c r="J753" s="201"/>
      <c r="K753" s="201"/>
    </row>
    <row r="754" spans="2:11" s="8" customFormat="1" ht="12.75">
      <c r="B754" s="64"/>
      <c r="C754" s="64"/>
      <c r="E754" s="215"/>
      <c r="F754" s="201"/>
      <c r="G754" s="201"/>
      <c r="H754" s="201"/>
      <c r="I754" s="201"/>
      <c r="J754" s="201"/>
      <c r="K754" s="201"/>
    </row>
    <row r="755" spans="2:11" s="8" customFormat="1" ht="12.75">
      <c r="B755" s="64"/>
      <c r="C755" s="64"/>
      <c r="E755" s="215"/>
      <c r="F755" s="201"/>
      <c r="G755" s="201"/>
      <c r="H755" s="201"/>
      <c r="I755" s="201"/>
      <c r="J755" s="201"/>
      <c r="K755" s="201"/>
    </row>
    <row r="756" spans="2:11" s="8" customFormat="1" ht="12.75">
      <c r="B756" s="64"/>
      <c r="C756" s="64"/>
      <c r="E756" s="215"/>
      <c r="F756" s="201"/>
      <c r="G756" s="201"/>
      <c r="H756" s="201"/>
      <c r="I756" s="201"/>
      <c r="J756" s="201"/>
      <c r="K756" s="201"/>
    </row>
    <row r="757" spans="2:11" s="8" customFormat="1" ht="12.75">
      <c r="B757" s="64"/>
      <c r="C757" s="64"/>
      <c r="E757" s="215"/>
      <c r="F757" s="201"/>
      <c r="G757" s="201"/>
      <c r="H757" s="201"/>
      <c r="I757" s="201"/>
      <c r="J757" s="201"/>
      <c r="K757" s="201"/>
    </row>
    <row r="758" spans="2:11" s="8" customFormat="1" ht="12.75">
      <c r="B758" s="64"/>
      <c r="C758" s="64"/>
      <c r="E758" s="215"/>
      <c r="F758" s="201"/>
      <c r="G758" s="201"/>
      <c r="H758" s="201"/>
      <c r="I758" s="201"/>
      <c r="J758" s="201"/>
      <c r="K758" s="201"/>
    </row>
    <row r="759" spans="2:11" s="8" customFormat="1" ht="12.75">
      <c r="B759" s="64"/>
      <c r="C759" s="64"/>
      <c r="E759" s="215"/>
      <c r="F759" s="201"/>
      <c r="G759" s="201"/>
      <c r="H759" s="201"/>
      <c r="I759" s="201"/>
      <c r="J759" s="201"/>
      <c r="K759" s="201"/>
    </row>
    <row r="760" spans="2:11" s="8" customFormat="1" ht="12.75">
      <c r="B760" s="64"/>
      <c r="C760" s="64"/>
      <c r="E760" s="215"/>
      <c r="F760" s="201"/>
      <c r="G760" s="201"/>
      <c r="H760" s="201"/>
      <c r="I760" s="201"/>
      <c r="J760" s="201"/>
      <c r="K760" s="201"/>
    </row>
    <row r="761" spans="2:11" s="8" customFormat="1" ht="12.75">
      <c r="B761" s="64"/>
      <c r="C761" s="64"/>
      <c r="E761" s="215"/>
      <c r="F761" s="201"/>
      <c r="G761" s="201"/>
      <c r="H761" s="201"/>
      <c r="I761" s="201"/>
      <c r="J761" s="201"/>
      <c r="K761" s="201"/>
    </row>
    <row r="762" spans="2:11" s="8" customFormat="1" ht="12.75">
      <c r="B762" s="64"/>
      <c r="C762" s="64"/>
      <c r="E762" s="215"/>
      <c r="F762" s="201"/>
      <c r="G762" s="201"/>
      <c r="H762" s="201"/>
      <c r="I762" s="201"/>
      <c r="J762" s="201"/>
      <c r="K762" s="201"/>
    </row>
    <row r="763" spans="2:11" s="8" customFormat="1" ht="12.75">
      <c r="B763" s="64"/>
      <c r="C763" s="64"/>
      <c r="E763" s="215"/>
      <c r="F763" s="201"/>
      <c r="G763" s="201"/>
      <c r="H763" s="201"/>
      <c r="I763" s="201"/>
      <c r="J763" s="201"/>
      <c r="K763" s="201"/>
    </row>
    <row r="764" spans="2:11" s="8" customFormat="1" ht="12.75">
      <c r="B764" s="64"/>
      <c r="C764" s="64"/>
      <c r="E764" s="215"/>
      <c r="F764" s="201"/>
      <c r="G764" s="201"/>
      <c r="H764" s="201"/>
      <c r="I764" s="201"/>
      <c r="J764" s="201"/>
      <c r="K764" s="201"/>
    </row>
    <row r="765" spans="2:11" s="8" customFormat="1" ht="12.75">
      <c r="B765" s="64"/>
      <c r="C765" s="64"/>
      <c r="E765" s="215"/>
      <c r="F765" s="201"/>
      <c r="G765" s="201"/>
      <c r="H765" s="201"/>
      <c r="I765" s="201"/>
      <c r="J765" s="201"/>
      <c r="K765" s="201"/>
    </row>
    <row r="766" spans="2:11" s="8" customFormat="1" ht="12.75">
      <c r="B766" s="64"/>
      <c r="C766" s="64"/>
      <c r="E766" s="215"/>
      <c r="F766" s="201"/>
      <c r="G766" s="201"/>
      <c r="H766" s="201"/>
      <c r="I766" s="201"/>
      <c r="J766" s="201"/>
      <c r="K766" s="201"/>
    </row>
    <row r="767" spans="2:11" s="8" customFormat="1" ht="12.75">
      <c r="B767" s="64"/>
      <c r="C767" s="64"/>
      <c r="E767" s="215"/>
      <c r="F767" s="201"/>
      <c r="G767" s="201"/>
      <c r="H767" s="201"/>
      <c r="I767" s="201"/>
      <c r="J767" s="201"/>
      <c r="K767" s="201"/>
    </row>
    <row r="768" spans="2:11" s="8" customFormat="1" ht="12.75">
      <c r="B768" s="64"/>
      <c r="C768" s="64"/>
      <c r="E768" s="215"/>
      <c r="F768" s="201"/>
      <c r="G768" s="201"/>
      <c r="H768" s="201"/>
      <c r="I768" s="201"/>
      <c r="J768" s="201"/>
      <c r="K768" s="201"/>
    </row>
    <row r="769" spans="2:11" s="8" customFormat="1" ht="12.75">
      <c r="B769" s="64"/>
      <c r="C769" s="64"/>
      <c r="E769" s="215"/>
      <c r="F769" s="201"/>
      <c r="G769" s="201"/>
      <c r="H769" s="201"/>
      <c r="I769" s="201"/>
      <c r="J769" s="201"/>
      <c r="K769" s="201"/>
    </row>
    <row r="770" spans="2:11" s="8" customFormat="1" ht="12.75">
      <c r="B770" s="64"/>
      <c r="C770" s="64"/>
      <c r="E770" s="215"/>
      <c r="F770" s="201"/>
      <c r="G770" s="201"/>
      <c r="H770" s="201"/>
      <c r="I770" s="201"/>
      <c r="J770" s="201"/>
      <c r="K770" s="201"/>
    </row>
    <row r="771" spans="2:11" s="8" customFormat="1" ht="12.75">
      <c r="B771" s="64"/>
      <c r="C771" s="64"/>
      <c r="E771" s="215"/>
      <c r="F771" s="201"/>
      <c r="G771" s="201"/>
      <c r="H771" s="201"/>
      <c r="I771" s="201"/>
      <c r="J771" s="201"/>
      <c r="K771" s="201"/>
    </row>
    <row r="772" spans="2:11" s="8" customFormat="1" ht="12.75">
      <c r="B772" s="64"/>
      <c r="C772" s="64"/>
      <c r="E772" s="215"/>
      <c r="F772" s="201"/>
      <c r="G772" s="201"/>
      <c r="H772" s="201"/>
      <c r="I772" s="201"/>
      <c r="J772" s="201"/>
      <c r="K772" s="201"/>
    </row>
    <row r="773" spans="2:11" s="8" customFormat="1" ht="12.75">
      <c r="B773" s="64"/>
      <c r="C773" s="64"/>
      <c r="E773" s="215"/>
      <c r="F773" s="201"/>
      <c r="G773" s="201"/>
      <c r="H773" s="201"/>
      <c r="I773" s="201"/>
      <c r="J773" s="201"/>
      <c r="K773" s="201"/>
    </row>
    <row r="774" spans="2:11" s="8" customFormat="1" ht="12.75">
      <c r="B774" s="64"/>
      <c r="C774" s="64"/>
      <c r="E774" s="215"/>
      <c r="F774" s="201"/>
      <c r="G774" s="201"/>
      <c r="H774" s="201"/>
      <c r="I774" s="201"/>
      <c r="J774" s="201"/>
      <c r="K774" s="201"/>
    </row>
    <row r="775" spans="2:11" s="8" customFormat="1" ht="12.75">
      <c r="B775" s="64"/>
      <c r="C775" s="64"/>
      <c r="E775" s="215"/>
      <c r="F775" s="201"/>
      <c r="G775" s="201"/>
      <c r="H775" s="201"/>
      <c r="I775" s="201"/>
      <c r="J775" s="201"/>
      <c r="K775" s="201"/>
    </row>
    <row r="776" spans="2:11" s="8" customFormat="1" ht="12.75">
      <c r="B776" s="64"/>
      <c r="C776" s="64"/>
      <c r="E776" s="215"/>
      <c r="F776" s="201"/>
      <c r="G776" s="201"/>
      <c r="H776" s="201"/>
      <c r="I776" s="201"/>
      <c r="J776" s="201"/>
      <c r="K776" s="201"/>
    </row>
    <row r="777" spans="2:11" s="8" customFormat="1" ht="12.75">
      <c r="B777" s="64"/>
      <c r="C777" s="64"/>
      <c r="E777" s="215"/>
      <c r="F777" s="201"/>
      <c r="G777" s="201"/>
      <c r="H777" s="201"/>
      <c r="I777" s="201"/>
      <c r="J777" s="201"/>
      <c r="K777" s="201"/>
    </row>
    <row r="778" spans="2:11" s="8" customFormat="1" ht="12.75">
      <c r="B778" s="64"/>
      <c r="C778" s="64"/>
      <c r="E778" s="215"/>
      <c r="F778" s="201"/>
      <c r="G778" s="201"/>
      <c r="H778" s="201"/>
      <c r="I778" s="201"/>
      <c r="J778" s="201"/>
      <c r="K778" s="201"/>
    </row>
    <row r="779" spans="2:11" s="8" customFormat="1" ht="12.75">
      <c r="B779" s="64"/>
      <c r="C779" s="64"/>
      <c r="E779" s="215"/>
      <c r="F779" s="201"/>
      <c r="G779" s="201"/>
      <c r="H779" s="201"/>
      <c r="I779" s="201"/>
      <c r="J779" s="201"/>
      <c r="K779" s="201"/>
    </row>
    <row r="780" spans="2:11" s="8" customFormat="1" ht="12.75">
      <c r="B780" s="64"/>
      <c r="C780" s="64"/>
      <c r="E780" s="215"/>
      <c r="F780" s="201"/>
      <c r="G780" s="201"/>
      <c r="H780" s="201"/>
      <c r="I780" s="201"/>
      <c r="J780" s="201"/>
      <c r="K780" s="201"/>
    </row>
    <row r="781" spans="2:11" s="8" customFormat="1" ht="12.75">
      <c r="B781" s="64"/>
      <c r="C781" s="64"/>
      <c r="E781" s="215"/>
      <c r="F781" s="201"/>
      <c r="G781" s="201"/>
      <c r="H781" s="201"/>
      <c r="I781" s="201"/>
      <c r="J781" s="201"/>
      <c r="K781" s="201"/>
    </row>
    <row r="782" spans="2:11" s="8" customFormat="1" ht="12.75">
      <c r="B782" s="64"/>
      <c r="C782" s="64"/>
      <c r="E782" s="215"/>
      <c r="F782" s="201"/>
      <c r="G782" s="201"/>
      <c r="H782" s="201"/>
      <c r="I782" s="201"/>
      <c r="J782" s="201"/>
      <c r="K782" s="201"/>
    </row>
    <row r="783" spans="2:11" s="8" customFormat="1" ht="12.75">
      <c r="B783" s="64"/>
      <c r="C783" s="64"/>
      <c r="E783" s="215"/>
      <c r="F783" s="201"/>
      <c r="G783" s="201"/>
      <c r="H783" s="201"/>
      <c r="I783" s="201"/>
      <c r="J783" s="201"/>
      <c r="K783" s="201"/>
    </row>
    <row r="784" spans="2:11" s="8" customFormat="1" ht="12.75">
      <c r="B784" s="64"/>
      <c r="C784" s="64"/>
      <c r="E784" s="215"/>
      <c r="F784" s="201"/>
      <c r="G784" s="201"/>
      <c r="H784" s="201"/>
      <c r="I784" s="201"/>
      <c r="J784" s="201"/>
      <c r="K784" s="201"/>
    </row>
    <row r="785" spans="2:11" s="8" customFormat="1" ht="12.75">
      <c r="B785" s="64"/>
      <c r="C785" s="64"/>
      <c r="E785" s="215"/>
      <c r="F785" s="201"/>
      <c r="G785" s="201"/>
      <c r="H785" s="201"/>
      <c r="I785" s="201"/>
      <c r="J785" s="201"/>
      <c r="K785" s="201"/>
    </row>
    <row r="786" spans="2:11" s="8" customFormat="1" ht="12.75">
      <c r="B786" s="64"/>
      <c r="C786" s="64"/>
      <c r="E786" s="215"/>
      <c r="F786" s="201"/>
      <c r="G786" s="201"/>
      <c r="H786" s="201"/>
      <c r="I786" s="201"/>
      <c r="J786" s="201"/>
      <c r="K786" s="201"/>
    </row>
    <row r="787" spans="2:11" s="8" customFormat="1" ht="12.75">
      <c r="B787" s="64"/>
      <c r="C787" s="64"/>
      <c r="E787" s="215"/>
      <c r="F787" s="201"/>
      <c r="G787" s="201"/>
      <c r="H787" s="201"/>
      <c r="I787" s="201"/>
      <c r="J787" s="201"/>
      <c r="K787" s="201"/>
    </row>
    <row r="788" spans="2:11" s="8" customFormat="1" ht="12.75">
      <c r="B788" s="64"/>
      <c r="C788" s="64"/>
      <c r="E788" s="215"/>
      <c r="F788" s="201"/>
      <c r="G788" s="201"/>
      <c r="H788" s="201"/>
      <c r="I788" s="201"/>
      <c r="J788" s="201"/>
      <c r="K788" s="201"/>
    </row>
    <row r="789" spans="2:11" s="8" customFormat="1" ht="12.75">
      <c r="B789" s="64"/>
      <c r="C789" s="64"/>
      <c r="E789" s="215"/>
      <c r="F789" s="201"/>
      <c r="G789" s="201"/>
      <c r="H789" s="201"/>
      <c r="I789" s="201"/>
      <c r="J789" s="201"/>
      <c r="K789" s="201"/>
    </row>
    <row r="790" spans="2:11" s="8" customFormat="1" ht="12.75">
      <c r="B790" s="64"/>
      <c r="C790" s="64"/>
      <c r="E790" s="215"/>
      <c r="F790" s="201"/>
      <c r="G790" s="201"/>
      <c r="H790" s="201"/>
      <c r="I790" s="201"/>
      <c r="J790" s="201"/>
      <c r="K790" s="201"/>
    </row>
    <row r="791" spans="2:11" s="8" customFormat="1" ht="12.75">
      <c r="B791" s="64"/>
      <c r="C791" s="64"/>
      <c r="E791" s="215"/>
      <c r="F791" s="201"/>
      <c r="G791" s="201"/>
      <c r="H791" s="201"/>
      <c r="I791" s="201"/>
      <c r="J791" s="201"/>
      <c r="K791" s="201"/>
    </row>
    <row r="792" spans="2:11" s="8" customFormat="1" ht="12.75">
      <c r="B792" s="64"/>
      <c r="C792" s="64"/>
      <c r="E792" s="215"/>
      <c r="F792" s="201"/>
      <c r="G792" s="201"/>
      <c r="H792" s="201"/>
      <c r="I792" s="201"/>
      <c r="J792" s="201"/>
      <c r="K792" s="201"/>
    </row>
    <row r="793" spans="2:11" s="8" customFormat="1" ht="12.75">
      <c r="B793" s="64"/>
      <c r="C793" s="64"/>
      <c r="E793" s="215"/>
      <c r="F793" s="201"/>
      <c r="G793" s="201"/>
      <c r="H793" s="201"/>
      <c r="I793" s="201"/>
      <c r="J793" s="201"/>
      <c r="K793" s="201"/>
    </row>
    <row r="794" spans="2:11" s="8" customFormat="1" ht="12.75">
      <c r="B794" s="64"/>
      <c r="C794" s="64"/>
      <c r="E794" s="215"/>
      <c r="F794" s="201"/>
      <c r="G794" s="201"/>
      <c r="H794" s="201"/>
      <c r="I794" s="201"/>
      <c r="J794" s="201"/>
      <c r="K794" s="201"/>
    </row>
    <row r="795" spans="2:11" s="8" customFormat="1" ht="12.75">
      <c r="B795" s="64"/>
      <c r="C795" s="64"/>
      <c r="E795" s="215"/>
      <c r="F795" s="201"/>
      <c r="G795" s="201"/>
      <c r="H795" s="201"/>
      <c r="I795" s="201"/>
      <c r="J795" s="201"/>
      <c r="K795" s="201"/>
    </row>
    <row r="796" spans="2:11" s="8" customFormat="1" ht="12.75">
      <c r="B796" s="64"/>
      <c r="C796" s="64"/>
      <c r="E796" s="215"/>
      <c r="F796" s="201"/>
      <c r="G796" s="201"/>
      <c r="H796" s="201"/>
      <c r="I796" s="201"/>
      <c r="J796" s="201"/>
      <c r="K796" s="201"/>
    </row>
    <row r="797" spans="2:11" s="8" customFormat="1" ht="12.75">
      <c r="B797" s="64"/>
      <c r="C797" s="64"/>
      <c r="E797" s="215"/>
      <c r="F797" s="201"/>
      <c r="G797" s="201"/>
      <c r="H797" s="201"/>
      <c r="I797" s="201"/>
      <c r="J797" s="201"/>
      <c r="K797" s="201"/>
    </row>
    <row r="798" spans="2:11" s="8" customFormat="1" ht="12.75">
      <c r="B798" s="64"/>
      <c r="C798" s="64"/>
      <c r="E798" s="215"/>
      <c r="F798" s="201"/>
      <c r="G798" s="201"/>
      <c r="H798" s="201"/>
      <c r="I798" s="201"/>
      <c r="J798" s="201"/>
      <c r="K798" s="201"/>
    </row>
    <row r="799" spans="2:11" s="8" customFormat="1" ht="12.75">
      <c r="B799" s="64"/>
      <c r="C799" s="64"/>
      <c r="E799" s="215"/>
      <c r="F799" s="201"/>
      <c r="G799" s="201"/>
      <c r="H799" s="201"/>
      <c r="I799" s="201"/>
      <c r="J799" s="201"/>
      <c r="K799" s="201"/>
    </row>
    <row r="800" spans="2:11" s="8" customFormat="1" ht="12.75">
      <c r="B800" s="64"/>
      <c r="C800" s="64"/>
      <c r="E800" s="215"/>
      <c r="F800" s="201"/>
      <c r="G800" s="201"/>
      <c r="H800" s="201"/>
      <c r="I800" s="201"/>
      <c r="J800" s="201"/>
      <c r="K800" s="201"/>
    </row>
    <row r="801" spans="2:11" s="8" customFormat="1" ht="12.75">
      <c r="B801" s="64"/>
      <c r="C801" s="64"/>
      <c r="E801" s="215"/>
      <c r="F801" s="201"/>
      <c r="G801" s="201"/>
      <c r="H801" s="201"/>
      <c r="I801" s="201"/>
      <c r="J801" s="201"/>
      <c r="K801" s="201"/>
    </row>
    <row r="802" spans="2:11" s="8" customFormat="1" ht="12.75">
      <c r="B802" s="64"/>
      <c r="C802" s="64"/>
      <c r="E802" s="215"/>
      <c r="F802" s="201"/>
      <c r="G802" s="201"/>
      <c r="H802" s="201"/>
      <c r="I802" s="201"/>
      <c r="J802" s="201"/>
      <c r="K802" s="201"/>
    </row>
    <row r="803" spans="2:11" s="8" customFormat="1" ht="12.75">
      <c r="B803" s="64"/>
      <c r="C803" s="64"/>
      <c r="E803" s="215"/>
      <c r="F803" s="201"/>
      <c r="G803" s="201"/>
      <c r="H803" s="201"/>
      <c r="I803" s="201"/>
      <c r="J803" s="201"/>
      <c r="K803" s="201"/>
    </row>
    <row r="804" spans="2:11" s="8" customFormat="1" ht="12.75">
      <c r="B804" s="64"/>
      <c r="C804" s="64"/>
      <c r="E804" s="215"/>
      <c r="F804" s="201"/>
      <c r="G804" s="201"/>
      <c r="H804" s="201"/>
      <c r="I804" s="201"/>
      <c r="J804" s="201"/>
      <c r="K804" s="201"/>
    </row>
    <row r="805" spans="2:11" s="8" customFormat="1" ht="12.75">
      <c r="B805" s="64"/>
      <c r="C805" s="64"/>
      <c r="E805" s="215"/>
      <c r="F805" s="201"/>
      <c r="G805" s="201"/>
      <c r="H805" s="201"/>
      <c r="I805" s="201"/>
      <c r="J805" s="201"/>
      <c r="K805" s="201"/>
    </row>
    <row r="806" spans="2:11" s="8" customFormat="1" ht="12.75">
      <c r="B806" s="64"/>
      <c r="C806" s="64"/>
      <c r="E806" s="215"/>
      <c r="F806" s="201"/>
      <c r="G806" s="201"/>
      <c r="H806" s="201"/>
      <c r="I806" s="201"/>
      <c r="J806" s="201"/>
      <c r="K806" s="201"/>
    </row>
    <row r="807" spans="2:11" s="8" customFormat="1" ht="12.75">
      <c r="B807" s="64"/>
      <c r="C807" s="64"/>
      <c r="E807" s="215"/>
      <c r="F807" s="201"/>
      <c r="G807" s="201"/>
      <c r="H807" s="201"/>
      <c r="I807" s="201"/>
      <c r="J807" s="201"/>
      <c r="K807" s="201"/>
    </row>
    <row r="808" spans="2:11" s="8" customFormat="1" ht="12.75">
      <c r="B808" s="64"/>
      <c r="C808" s="64"/>
      <c r="E808" s="215"/>
      <c r="F808" s="201"/>
      <c r="G808" s="201"/>
      <c r="H808" s="201"/>
      <c r="I808" s="201"/>
      <c r="J808" s="201"/>
      <c r="K808" s="201"/>
    </row>
    <row r="809" spans="2:11" s="8" customFormat="1" ht="12.75">
      <c r="B809" s="64"/>
      <c r="C809" s="64"/>
      <c r="E809" s="215"/>
      <c r="F809" s="201"/>
      <c r="G809" s="201"/>
      <c r="H809" s="201"/>
      <c r="I809" s="201"/>
      <c r="J809" s="201"/>
      <c r="K809" s="201"/>
    </row>
    <row r="810" spans="2:11" s="8" customFormat="1" ht="12.75">
      <c r="B810" s="64"/>
      <c r="C810" s="64"/>
      <c r="E810" s="215"/>
      <c r="F810" s="201"/>
      <c r="G810" s="201"/>
      <c r="H810" s="201"/>
      <c r="I810" s="201"/>
      <c r="J810" s="201"/>
      <c r="K810" s="201"/>
    </row>
    <row r="811" spans="2:11" s="8" customFormat="1" ht="12.75">
      <c r="B811" s="64"/>
      <c r="C811" s="64"/>
      <c r="E811" s="215"/>
      <c r="F811" s="201"/>
      <c r="G811" s="201"/>
      <c r="H811" s="201"/>
      <c r="I811" s="201"/>
      <c r="J811" s="201"/>
      <c r="K811" s="201"/>
    </row>
    <row r="812" spans="2:11" s="8" customFormat="1" ht="12.75">
      <c r="B812" s="64"/>
      <c r="C812" s="64"/>
      <c r="E812" s="215"/>
      <c r="F812" s="201"/>
      <c r="G812" s="201"/>
      <c r="H812" s="201"/>
      <c r="I812" s="201"/>
      <c r="J812" s="201"/>
      <c r="K812" s="201"/>
    </row>
    <row r="813" spans="2:11" s="8" customFormat="1" ht="12.75">
      <c r="B813" s="64"/>
      <c r="C813" s="64"/>
      <c r="E813" s="215"/>
      <c r="F813" s="201"/>
      <c r="G813" s="201"/>
      <c r="H813" s="201"/>
      <c r="I813" s="201"/>
      <c r="J813" s="201"/>
      <c r="K813" s="201"/>
    </row>
    <row r="814" spans="2:11" s="8" customFormat="1" ht="12.75">
      <c r="B814" s="64"/>
      <c r="C814" s="64"/>
      <c r="E814" s="215"/>
      <c r="F814" s="201"/>
      <c r="G814" s="201"/>
      <c r="H814" s="201"/>
      <c r="I814" s="201"/>
      <c r="J814" s="201"/>
      <c r="K814" s="201"/>
    </row>
    <row r="815" spans="2:11" s="8" customFormat="1" ht="12.75">
      <c r="B815" s="64"/>
      <c r="C815" s="64"/>
      <c r="E815" s="215"/>
      <c r="F815" s="201"/>
      <c r="G815" s="201"/>
      <c r="H815" s="201"/>
      <c r="I815" s="201"/>
      <c r="J815" s="201"/>
      <c r="K815" s="201"/>
    </row>
    <row r="816" spans="2:11" s="8" customFormat="1" ht="12.75">
      <c r="B816" s="64"/>
      <c r="C816" s="64"/>
      <c r="E816" s="215"/>
      <c r="F816" s="201"/>
      <c r="G816" s="201"/>
      <c r="H816" s="201"/>
      <c r="I816" s="201"/>
      <c r="J816" s="201"/>
      <c r="K816" s="201"/>
    </row>
    <row r="817" spans="2:11" s="8" customFormat="1" ht="12.75">
      <c r="B817" s="64"/>
      <c r="C817" s="64"/>
      <c r="E817" s="215"/>
      <c r="F817" s="201"/>
      <c r="G817" s="201"/>
      <c r="H817" s="201"/>
      <c r="I817" s="201"/>
      <c r="J817" s="201"/>
      <c r="K817" s="201"/>
    </row>
    <row r="818" spans="2:11" s="8" customFormat="1" ht="12.75">
      <c r="B818" s="64"/>
      <c r="C818" s="64"/>
      <c r="E818" s="215"/>
      <c r="F818" s="201"/>
      <c r="G818" s="201"/>
      <c r="H818" s="201"/>
      <c r="I818" s="201"/>
      <c r="J818" s="201"/>
      <c r="K818" s="201"/>
    </row>
    <row r="819" spans="2:11" s="8" customFormat="1" ht="12.75">
      <c r="B819" s="64"/>
      <c r="C819" s="64"/>
      <c r="E819" s="215"/>
      <c r="F819" s="201"/>
      <c r="G819" s="201"/>
      <c r="H819" s="201"/>
      <c r="I819" s="201"/>
      <c r="J819" s="201"/>
      <c r="K819" s="201"/>
    </row>
    <row r="820" spans="2:11" s="8" customFormat="1" ht="12.75">
      <c r="B820" s="64"/>
      <c r="C820" s="64"/>
      <c r="E820" s="215"/>
      <c r="F820" s="201"/>
      <c r="G820" s="201"/>
      <c r="H820" s="201"/>
      <c r="I820" s="201"/>
      <c r="J820" s="201"/>
      <c r="K820" s="201"/>
    </row>
    <row r="821" spans="2:11" s="8" customFormat="1" ht="12.75">
      <c r="B821" s="64"/>
      <c r="C821" s="64"/>
      <c r="E821" s="215"/>
      <c r="F821" s="201"/>
      <c r="G821" s="201"/>
      <c r="H821" s="201"/>
      <c r="I821" s="201"/>
      <c r="J821" s="201"/>
      <c r="K821" s="201"/>
    </row>
    <row r="822" spans="2:11" s="8" customFormat="1" ht="12.75">
      <c r="B822" s="64"/>
      <c r="C822" s="64"/>
      <c r="E822" s="215"/>
      <c r="F822" s="201"/>
      <c r="G822" s="201"/>
      <c r="H822" s="201"/>
      <c r="I822" s="201"/>
      <c r="J822" s="201"/>
      <c r="K822" s="201"/>
    </row>
    <row r="823" spans="2:11" s="8" customFormat="1" ht="12.75">
      <c r="B823" s="64"/>
      <c r="C823" s="64"/>
      <c r="E823" s="215"/>
      <c r="F823" s="201"/>
      <c r="G823" s="201"/>
      <c r="H823" s="201"/>
      <c r="I823" s="201"/>
      <c r="J823" s="201"/>
      <c r="K823" s="201"/>
    </row>
    <row r="824" spans="2:11" s="8" customFormat="1" ht="12.75">
      <c r="B824" s="64"/>
      <c r="C824" s="64"/>
      <c r="E824" s="215"/>
      <c r="F824" s="201"/>
      <c r="G824" s="201"/>
      <c r="H824" s="201"/>
      <c r="I824" s="201"/>
      <c r="J824" s="201"/>
      <c r="K824" s="201"/>
    </row>
    <row r="825" spans="2:11" s="8" customFormat="1" ht="12.75">
      <c r="B825" s="64"/>
      <c r="C825" s="64"/>
      <c r="E825" s="215"/>
      <c r="F825" s="201"/>
      <c r="G825" s="201"/>
      <c r="H825" s="201"/>
      <c r="I825" s="201"/>
      <c r="J825" s="201"/>
      <c r="K825" s="201"/>
    </row>
    <row r="826" spans="2:11" s="8" customFormat="1" ht="12.75">
      <c r="B826" s="64"/>
      <c r="C826" s="64"/>
      <c r="E826" s="215"/>
      <c r="F826" s="201"/>
      <c r="G826" s="201"/>
      <c r="H826" s="201"/>
      <c r="I826" s="201"/>
      <c r="J826" s="201"/>
      <c r="K826" s="201"/>
    </row>
    <row r="827" spans="2:11" s="8" customFormat="1" ht="12.75">
      <c r="B827" s="64"/>
      <c r="C827" s="64"/>
      <c r="E827" s="215"/>
      <c r="F827" s="201"/>
      <c r="G827" s="201"/>
      <c r="H827" s="201"/>
      <c r="I827" s="201"/>
      <c r="J827" s="201"/>
      <c r="K827" s="201"/>
    </row>
    <row r="828" spans="2:11" s="8" customFormat="1" ht="12.75">
      <c r="B828" s="64"/>
      <c r="C828" s="64"/>
      <c r="E828" s="215"/>
      <c r="F828" s="201"/>
      <c r="G828" s="201"/>
      <c r="H828" s="201"/>
      <c r="I828" s="201"/>
      <c r="J828" s="201"/>
      <c r="K828" s="201"/>
    </row>
    <row r="829" spans="2:11" s="8" customFormat="1" ht="12.75">
      <c r="B829" s="64"/>
      <c r="C829" s="64"/>
      <c r="E829" s="215"/>
      <c r="F829" s="201"/>
      <c r="G829" s="201"/>
      <c r="H829" s="201"/>
      <c r="I829" s="201"/>
      <c r="J829" s="201"/>
      <c r="K829" s="201"/>
    </row>
    <row r="830" spans="2:11" s="8" customFormat="1" ht="12.75">
      <c r="B830" s="64"/>
      <c r="C830" s="64"/>
      <c r="E830" s="215"/>
      <c r="F830" s="201"/>
      <c r="G830" s="201"/>
      <c r="H830" s="201"/>
      <c r="I830" s="201"/>
      <c r="J830" s="201"/>
      <c r="K830" s="201"/>
    </row>
    <row r="831" spans="2:11" s="8" customFormat="1" ht="12.75">
      <c r="B831" s="64"/>
      <c r="C831" s="64"/>
      <c r="E831" s="215"/>
      <c r="F831" s="201"/>
      <c r="G831" s="201"/>
      <c r="H831" s="201"/>
      <c r="I831" s="201"/>
      <c r="J831" s="201"/>
      <c r="K831" s="201"/>
    </row>
    <row r="832" spans="2:11" s="8" customFormat="1" ht="12.75">
      <c r="B832" s="64"/>
      <c r="C832" s="64"/>
      <c r="E832" s="215"/>
      <c r="F832" s="201"/>
      <c r="G832" s="201"/>
      <c r="H832" s="201"/>
      <c r="I832" s="201"/>
      <c r="J832" s="201"/>
      <c r="K832" s="201"/>
    </row>
    <row r="833" spans="2:11" s="8" customFormat="1" ht="12.75">
      <c r="B833" s="64"/>
      <c r="C833" s="64"/>
      <c r="E833" s="215"/>
      <c r="F833" s="201"/>
      <c r="G833" s="201"/>
      <c r="H833" s="201"/>
      <c r="I833" s="201"/>
      <c r="J833" s="201"/>
      <c r="K833" s="201"/>
    </row>
    <row r="834" spans="2:11" s="8" customFormat="1" ht="12.75">
      <c r="B834" s="64"/>
      <c r="C834" s="64"/>
      <c r="E834" s="215"/>
      <c r="F834" s="201"/>
      <c r="G834" s="201"/>
      <c r="H834" s="201"/>
      <c r="I834" s="201"/>
      <c r="J834" s="201"/>
      <c r="K834" s="201"/>
    </row>
    <row r="835" spans="2:11" s="8" customFormat="1" ht="12.75">
      <c r="B835" s="64"/>
      <c r="C835" s="64"/>
      <c r="E835" s="215"/>
      <c r="F835" s="201"/>
      <c r="G835" s="201"/>
      <c r="H835" s="201"/>
      <c r="I835" s="201"/>
      <c r="J835" s="201"/>
      <c r="K835" s="201"/>
    </row>
    <row r="836" spans="2:11" s="8" customFormat="1" ht="12.75">
      <c r="B836" s="64"/>
      <c r="C836" s="64"/>
      <c r="E836" s="215"/>
      <c r="F836" s="201"/>
      <c r="G836" s="201"/>
      <c r="H836" s="201"/>
      <c r="I836" s="201"/>
      <c r="J836" s="201"/>
      <c r="K836" s="201"/>
    </row>
    <row r="837" spans="2:11" s="8" customFormat="1" ht="12.75">
      <c r="B837" s="64"/>
      <c r="C837" s="64"/>
      <c r="E837" s="215"/>
      <c r="F837" s="201"/>
      <c r="G837" s="201"/>
      <c r="H837" s="201"/>
      <c r="I837" s="201"/>
      <c r="J837" s="201"/>
      <c r="K837" s="201"/>
    </row>
    <row r="838" spans="2:11" s="8" customFormat="1" ht="12.75">
      <c r="B838" s="64"/>
      <c r="C838" s="64"/>
      <c r="E838" s="215"/>
      <c r="F838" s="201"/>
      <c r="G838" s="201"/>
      <c r="H838" s="201"/>
      <c r="I838" s="201"/>
      <c r="J838" s="201"/>
      <c r="K838" s="201"/>
    </row>
    <row r="839" spans="2:11" s="8" customFormat="1" ht="12.75">
      <c r="B839" s="64"/>
      <c r="C839" s="64"/>
      <c r="E839" s="215"/>
      <c r="F839" s="201"/>
      <c r="G839" s="201"/>
      <c r="H839" s="201"/>
      <c r="I839" s="201"/>
      <c r="J839" s="201"/>
      <c r="K839" s="201"/>
    </row>
    <row r="840" spans="2:11" s="8" customFormat="1" ht="12.75">
      <c r="B840" s="64"/>
      <c r="C840" s="64"/>
      <c r="E840" s="215"/>
      <c r="F840" s="201"/>
      <c r="G840" s="201"/>
      <c r="H840" s="201"/>
      <c r="I840" s="201"/>
      <c r="J840" s="201"/>
      <c r="K840" s="201"/>
    </row>
    <row r="841" spans="2:11" s="8" customFormat="1" ht="12.75">
      <c r="B841" s="64"/>
      <c r="C841" s="64"/>
      <c r="E841" s="215"/>
      <c r="F841" s="201"/>
      <c r="G841" s="201"/>
      <c r="H841" s="201"/>
      <c r="I841" s="201"/>
      <c r="J841" s="201"/>
      <c r="K841" s="201"/>
    </row>
    <row r="842" spans="2:11" s="8" customFormat="1" ht="12.75">
      <c r="B842" s="64"/>
      <c r="C842" s="64"/>
      <c r="E842" s="215"/>
      <c r="F842" s="201"/>
      <c r="G842" s="201"/>
      <c r="H842" s="201"/>
      <c r="I842" s="201"/>
      <c r="J842" s="201"/>
      <c r="K842" s="201"/>
    </row>
    <row r="843" spans="2:11" s="8" customFormat="1" ht="12.75">
      <c r="B843" s="64"/>
      <c r="C843" s="64"/>
      <c r="E843" s="215"/>
      <c r="F843" s="201"/>
      <c r="G843" s="201"/>
      <c r="H843" s="201"/>
      <c r="I843" s="201"/>
      <c r="J843" s="201"/>
      <c r="K843" s="201"/>
    </row>
    <row r="844" spans="2:11" s="8" customFormat="1" ht="12.75">
      <c r="B844" s="64"/>
      <c r="C844" s="64"/>
      <c r="E844" s="215"/>
      <c r="F844" s="201"/>
      <c r="G844" s="201"/>
      <c r="H844" s="201"/>
      <c r="I844" s="201"/>
      <c r="J844" s="201"/>
      <c r="K844" s="201"/>
    </row>
    <row r="845" spans="2:11" s="8" customFormat="1" ht="12.75">
      <c r="B845" s="64"/>
      <c r="C845" s="64"/>
      <c r="E845" s="215"/>
      <c r="F845" s="201"/>
      <c r="G845" s="201"/>
      <c r="H845" s="201"/>
      <c r="I845" s="201"/>
      <c r="J845" s="201"/>
      <c r="K845" s="201"/>
    </row>
    <row r="846" spans="2:11" s="8" customFormat="1" ht="12.75">
      <c r="B846" s="64"/>
      <c r="C846" s="64"/>
      <c r="E846" s="215"/>
      <c r="F846" s="201"/>
      <c r="G846" s="201"/>
      <c r="H846" s="201"/>
      <c r="I846" s="201"/>
      <c r="J846" s="201"/>
      <c r="K846" s="201"/>
    </row>
    <row r="847" spans="2:11" s="8" customFormat="1" ht="12.75">
      <c r="B847" s="64"/>
      <c r="C847" s="64"/>
      <c r="E847" s="215"/>
      <c r="F847" s="201"/>
      <c r="G847" s="201"/>
      <c r="H847" s="201"/>
      <c r="I847" s="201"/>
      <c r="J847" s="201"/>
      <c r="K847" s="201"/>
    </row>
    <row r="848" spans="2:11" s="8" customFormat="1" ht="12.75">
      <c r="B848" s="64"/>
      <c r="C848" s="64"/>
      <c r="E848" s="215"/>
      <c r="F848" s="201"/>
      <c r="G848" s="201"/>
      <c r="H848" s="201"/>
      <c r="I848" s="201"/>
      <c r="J848" s="201"/>
      <c r="K848" s="201"/>
    </row>
    <row r="849" spans="2:11" s="8" customFormat="1" ht="12.75">
      <c r="B849" s="64"/>
      <c r="C849" s="64"/>
      <c r="E849" s="215"/>
      <c r="F849" s="201"/>
      <c r="G849" s="201"/>
      <c r="H849" s="201"/>
      <c r="I849" s="201"/>
      <c r="J849" s="201"/>
      <c r="K849" s="201"/>
    </row>
    <row r="850" spans="2:11" s="8" customFormat="1" ht="12.75">
      <c r="B850" s="64"/>
      <c r="C850" s="64"/>
      <c r="E850" s="215"/>
      <c r="F850" s="201"/>
      <c r="G850" s="201"/>
      <c r="H850" s="201"/>
      <c r="I850" s="201"/>
      <c r="J850" s="201"/>
      <c r="K850" s="201"/>
    </row>
    <row r="851" spans="2:11" s="8" customFormat="1" ht="12.75">
      <c r="B851" s="64"/>
      <c r="C851" s="64"/>
      <c r="E851" s="215"/>
      <c r="F851" s="201"/>
      <c r="G851" s="201"/>
      <c r="H851" s="201"/>
      <c r="I851" s="201"/>
      <c r="J851" s="201"/>
      <c r="K851" s="201"/>
    </row>
    <row r="852" spans="2:11" s="8" customFormat="1" ht="12.75">
      <c r="B852" s="64"/>
      <c r="C852" s="64"/>
      <c r="E852" s="215"/>
      <c r="F852" s="201"/>
      <c r="G852" s="201"/>
      <c r="H852" s="201"/>
      <c r="I852" s="201"/>
      <c r="J852" s="201"/>
      <c r="K852" s="201"/>
    </row>
    <row r="853" spans="2:11" s="8" customFormat="1" ht="12.75">
      <c r="B853" s="64"/>
      <c r="C853" s="64"/>
      <c r="E853" s="215"/>
      <c r="F853" s="201"/>
      <c r="G853" s="201"/>
      <c r="H853" s="201"/>
      <c r="I853" s="201"/>
      <c r="J853" s="201"/>
      <c r="K853" s="201"/>
    </row>
    <row r="854" spans="2:11" s="8" customFormat="1" ht="12.75">
      <c r="B854" s="64"/>
      <c r="C854" s="64"/>
      <c r="E854" s="215"/>
      <c r="F854" s="201"/>
      <c r="G854" s="201"/>
      <c r="H854" s="201"/>
      <c r="I854" s="201"/>
      <c r="J854" s="201"/>
      <c r="K854" s="201"/>
    </row>
    <row r="855" spans="2:11" s="8" customFormat="1" ht="12.75">
      <c r="B855" s="64"/>
      <c r="C855" s="64"/>
      <c r="E855" s="215"/>
      <c r="F855" s="201"/>
      <c r="G855" s="201"/>
      <c r="H855" s="201"/>
      <c r="I855" s="201"/>
      <c r="J855" s="201"/>
      <c r="K855" s="201"/>
    </row>
    <row r="856" spans="2:11" s="8" customFormat="1" ht="12.75">
      <c r="B856" s="64"/>
      <c r="C856" s="64"/>
      <c r="E856" s="215"/>
      <c r="F856" s="201"/>
      <c r="G856" s="201"/>
      <c r="H856" s="201"/>
      <c r="I856" s="201"/>
      <c r="J856" s="201"/>
      <c r="K856" s="201"/>
    </row>
    <row r="857" spans="2:11" s="8" customFormat="1" ht="12.75">
      <c r="B857" s="64"/>
      <c r="C857" s="64"/>
      <c r="E857" s="215"/>
      <c r="F857" s="201"/>
      <c r="G857" s="201"/>
      <c r="H857" s="201"/>
      <c r="I857" s="201"/>
      <c r="J857" s="201"/>
      <c r="K857" s="201"/>
    </row>
    <row r="858" spans="2:11" s="8" customFormat="1" ht="12.75">
      <c r="B858" s="64"/>
      <c r="C858" s="64"/>
      <c r="E858" s="215"/>
      <c r="F858" s="201"/>
      <c r="G858" s="201"/>
      <c r="H858" s="201"/>
      <c r="I858" s="201"/>
      <c r="J858" s="201"/>
      <c r="K858" s="201"/>
    </row>
    <row r="859" spans="2:11" s="8" customFormat="1" ht="12.75">
      <c r="B859" s="64"/>
      <c r="C859" s="64"/>
      <c r="E859" s="215"/>
      <c r="F859" s="201"/>
      <c r="G859" s="201"/>
      <c r="H859" s="201"/>
      <c r="I859" s="201"/>
      <c r="J859" s="201"/>
      <c r="K859" s="201"/>
    </row>
    <row r="860" spans="2:11" s="8" customFormat="1" ht="12.75">
      <c r="B860" s="64"/>
      <c r="C860" s="64"/>
      <c r="E860" s="215"/>
      <c r="F860" s="201"/>
      <c r="G860" s="201"/>
      <c r="H860" s="201"/>
      <c r="I860" s="201"/>
      <c r="J860" s="201"/>
      <c r="K860" s="201"/>
    </row>
    <row r="861" spans="2:11" s="8" customFormat="1" ht="12.75">
      <c r="B861" s="64"/>
      <c r="C861" s="64"/>
      <c r="E861" s="215"/>
      <c r="F861" s="201"/>
      <c r="G861" s="201"/>
      <c r="H861" s="201"/>
      <c r="I861" s="201"/>
      <c r="J861" s="201"/>
      <c r="K861" s="201"/>
    </row>
    <row r="862" spans="2:11" s="8" customFormat="1" ht="12.75">
      <c r="B862" s="64"/>
      <c r="C862" s="64"/>
      <c r="E862" s="215"/>
      <c r="F862" s="201"/>
      <c r="G862" s="201"/>
      <c r="H862" s="201"/>
      <c r="I862" s="201"/>
      <c r="J862" s="201"/>
      <c r="K862" s="201"/>
    </row>
    <row r="863" spans="2:11" s="8" customFormat="1" ht="12.75">
      <c r="B863" s="64"/>
      <c r="C863" s="64"/>
      <c r="E863" s="215"/>
      <c r="F863" s="201"/>
      <c r="G863" s="201"/>
      <c r="H863" s="201"/>
      <c r="I863" s="201"/>
      <c r="J863" s="201"/>
      <c r="K863" s="201"/>
    </row>
    <row r="864" spans="2:11" s="8" customFormat="1" ht="12.75">
      <c r="B864" s="64"/>
      <c r="C864" s="64"/>
      <c r="E864" s="215"/>
      <c r="F864" s="201"/>
      <c r="G864" s="201"/>
      <c r="H864" s="201"/>
      <c r="I864" s="201"/>
      <c r="J864" s="201"/>
      <c r="K864" s="201"/>
    </row>
    <row r="865" spans="2:11" s="8" customFormat="1" ht="12.75">
      <c r="B865" s="64"/>
      <c r="C865" s="64"/>
      <c r="E865" s="215"/>
      <c r="F865" s="201"/>
      <c r="G865" s="201"/>
      <c r="H865" s="201"/>
      <c r="I865" s="201"/>
      <c r="J865" s="201"/>
      <c r="K865" s="201"/>
    </row>
    <row r="866" spans="2:11" s="8" customFormat="1" ht="12.75">
      <c r="B866" s="64"/>
      <c r="C866" s="64"/>
      <c r="E866" s="215"/>
      <c r="F866" s="201"/>
      <c r="G866" s="201"/>
      <c r="H866" s="201"/>
      <c r="I866" s="201"/>
      <c r="J866" s="201"/>
      <c r="K866" s="201"/>
    </row>
    <row r="867" spans="2:11" s="8" customFormat="1" ht="12.75">
      <c r="B867" s="64"/>
      <c r="C867" s="64"/>
      <c r="E867" s="215"/>
      <c r="F867" s="201"/>
      <c r="G867" s="201"/>
      <c r="H867" s="201"/>
      <c r="I867" s="201"/>
      <c r="J867" s="201"/>
      <c r="K867" s="201"/>
    </row>
    <row r="868" spans="2:11" s="8" customFormat="1" ht="12.75">
      <c r="B868" s="64"/>
      <c r="C868" s="64"/>
      <c r="E868" s="215"/>
      <c r="F868" s="201"/>
      <c r="G868" s="201"/>
      <c r="H868" s="201"/>
      <c r="I868" s="201"/>
      <c r="J868" s="201"/>
      <c r="K868" s="201"/>
    </row>
    <row r="869" spans="2:11" s="8" customFormat="1" ht="12.75">
      <c r="B869" s="64"/>
      <c r="C869" s="64"/>
      <c r="E869" s="215"/>
      <c r="F869" s="201"/>
      <c r="G869" s="201"/>
      <c r="H869" s="201"/>
      <c r="I869" s="201"/>
      <c r="J869" s="201"/>
      <c r="K869" s="201"/>
    </row>
    <row r="870" spans="2:11" s="8" customFormat="1" ht="12.75">
      <c r="B870" s="64"/>
      <c r="C870" s="64"/>
      <c r="E870" s="215"/>
      <c r="F870" s="201"/>
      <c r="G870" s="201"/>
      <c r="H870" s="201"/>
      <c r="I870" s="201"/>
      <c r="J870" s="201"/>
      <c r="K870" s="201"/>
    </row>
    <row r="871" spans="2:11" s="8" customFormat="1" ht="12.75">
      <c r="B871" s="64"/>
      <c r="C871" s="64"/>
      <c r="E871" s="215"/>
      <c r="F871" s="201"/>
      <c r="G871" s="201"/>
      <c r="H871" s="201"/>
      <c r="I871" s="201"/>
      <c r="J871" s="201"/>
      <c r="K871" s="201"/>
    </row>
    <row r="872" spans="2:11" s="8" customFormat="1" ht="12.75">
      <c r="B872" s="64"/>
      <c r="C872" s="64"/>
      <c r="E872" s="215"/>
      <c r="F872" s="201"/>
      <c r="G872" s="201"/>
      <c r="H872" s="201"/>
      <c r="I872" s="201"/>
      <c r="J872" s="201"/>
      <c r="K872" s="201"/>
    </row>
    <row r="873" spans="2:11" s="8" customFormat="1" ht="12.75">
      <c r="B873" s="64"/>
      <c r="C873" s="64"/>
      <c r="E873" s="215"/>
      <c r="F873" s="201"/>
      <c r="G873" s="201"/>
      <c r="H873" s="201"/>
      <c r="I873" s="201"/>
      <c r="J873" s="201"/>
      <c r="K873" s="201"/>
    </row>
    <row r="874" spans="2:11" s="8" customFormat="1" ht="12.75">
      <c r="B874" s="64"/>
      <c r="C874" s="64"/>
      <c r="E874" s="215"/>
      <c r="F874" s="201"/>
      <c r="G874" s="201"/>
      <c r="H874" s="201"/>
      <c r="I874" s="201"/>
      <c r="J874" s="201"/>
      <c r="K874" s="201"/>
    </row>
    <row r="875" spans="2:11" s="8" customFormat="1" ht="12.75">
      <c r="B875" s="64"/>
      <c r="C875" s="64"/>
      <c r="E875" s="215"/>
      <c r="F875" s="201"/>
      <c r="G875" s="201"/>
      <c r="H875" s="201"/>
      <c r="I875" s="201"/>
      <c r="J875" s="201"/>
      <c r="K875" s="201"/>
    </row>
    <row r="876" spans="2:11" s="8" customFormat="1" ht="12.75">
      <c r="B876" s="64"/>
      <c r="C876" s="64"/>
      <c r="E876" s="215"/>
      <c r="F876" s="201"/>
      <c r="G876" s="201"/>
      <c r="H876" s="201"/>
      <c r="I876" s="201"/>
      <c r="J876" s="201"/>
      <c r="K876" s="201"/>
    </row>
    <row r="877" spans="2:11" s="8" customFormat="1" ht="12.75">
      <c r="B877" s="64"/>
      <c r="C877" s="64"/>
      <c r="E877" s="215"/>
      <c r="F877" s="201"/>
      <c r="G877" s="201"/>
      <c r="H877" s="201"/>
      <c r="I877" s="201"/>
      <c r="J877" s="201"/>
      <c r="K877" s="201"/>
    </row>
    <row r="878" spans="2:11" s="8" customFormat="1" ht="12.75">
      <c r="B878" s="64"/>
      <c r="C878" s="64"/>
      <c r="E878" s="215"/>
      <c r="F878" s="201"/>
      <c r="G878" s="201"/>
      <c r="H878" s="201"/>
      <c r="I878" s="201"/>
      <c r="J878" s="201"/>
      <c r="K878" s="201"/>
    </row>
    <row r="879" spans="2:11" s="8" customFormat="1" ht="12.75">
      <c r="B879" s="64"/>
      <c r="C879" s="64"/>
      <c r="E879" s="215"/>
      <c r="F879" s="201"/>
      <c r="G879" s="201"/>
      <c r="H879" s="201"/>
      <c r="I879" s="201"/>
      <c r="J879" s="201"/>
      <c r="K879" s="201"/>
    </row>
    <row r="880" spans="2:11" s="8" customFormat="1" ht="12.75">
      <c r="B880" s="64"/>
      <c r="C880" s="64"/>
      <c r="E880" s="215"/>
      <c r="F880" s="201"/>
      <c r="G880" s="201"/>
      <c r="H880" s="201"/>
      <c r="I880" s="201"/>
      <c r="J880" s="201"/>
      <c r="K880" s="201"/>
    </row>
    <row r="881" spans="2:11" s="8" customFormat="1" ht="12.75">
      <c r="B881" s="64"/>
      <c r="C881" s="64"/>
      <c r="E881" s="215"/>
      <c r="F881" s="201"/>
      <c r="G881" s="201"/>
      <c r="H881" s="201"/>
      <c r="I881" s="201"/>
      <c r="J881" s="201"/>
      <c r="K881" s="201"/>
    </row>
    <row r="882" spans="2:11" s="8" customFormat="1" ht="12.75">
      <c r="B882" s="64"/>
      <c r="C882" s="64"/>
      <c r="E882" s="215"/>
      <c r="F882" s="201"/>
      <c r="G882" s="201"/>
      <c r="H882" s="201"/>
      <c r="I882" s="201"/>
      <c r="J882" s="201"/>
      <c r="K882" s="201"/>
    </row>
    <row r="883" spans="2:11" s="8" customFormat="1" ht="12.75">
      <c r="B883" s="64"/>
      <c r="C883" s="64"/>
      <c r="E883" s="215"/>
      <c r="F883" s="201"/>
      <c r="G883" s="201"/>
      <c r="H883" s="201"/>
      <c r="I883" s="201"/>
      <c r="J883" s="201"/>
      <c r="K883" s="201"/>
    </row>
    <row r="884" spans="2:11" s="8" customFormat="1" ht="12.75">
      <c r="B884" s="64"/>
      <c r="C884" s="64"/>
      <c r="E884" s="215"/>
      <c r="F884" s="201"/>
      <c r="G884" s="201"/>
      <c r="H884" s="201"/>
      <c r="I884" s="201"/>
      <c r="J884" s="201"/>
      <c r="K884" s="201"/>
    </row>
    <row r="885" spans="2:11" s="8" customFormat="1" ht="12.75">
      <c r="B885" s="64"/>
      <c r="C885" s="64"/>
      <c r="E885" s="215"/>
      <c r="F885" s="201"/>
      <c r="G885" s="201"/>
      <c r="H885" s="201"/>
      <c r="I885" s="201"/>
      <c r="J885" s="201"/>
      <c r="K885" s="201"/>
    </row>
    <row r="886" spans="2:11" s="8" customFormat="1" ht="12.75">
      <c r="B886" s="64"/>
      <c r="C886" s="64"/>
      <c r="E886" s="215"/>
      <c r="F886" s="201"/>
      <c r="G886" s="201"/>
      <c r="H886" s="201"/>
      <c r="I886" s="201"/>
      <c r="J886" s="201"/>
      <c r="K886" s="201"/>
    </row>
    <row r="887" spans="2:11" s="8" customFormat="1" ht="12.75">
      <c r="B887" s="64"/>
      <c r="C887" s="64"/>
      <c r="E887" s="215"/>
      <c r="F887" s="201"/>
      <c r="G887" s="201"/>
      <c r="H887" s="201"/>
      <c r="I887" s="201"/>
      <c r="J887" s="201"/>
      <c r="K887" s="201"/>
    </row>
    <row r="888" spans="2:11" s="8" customFormat="1" ht="12.75">
      <c r="B888" s="64"/>
      <c r="C888" s="64"/>
      <c r="E888" s="215"/>
      <c r="F888" s="201"/>
      <c r="G888" s="201"/>
      <c r="H888" s="201"/>
      <c r="I888" s="201"/>
      <c r="J888" s="201"/>
      <c r="K888" s="201"/>
    </row>
    <row r="889" spans="2:11" s="8" customFormat="1" ht="12.75">
      <c r="B889" s="64"/>
      <c r="C889" s="64"/>
      <c r="E889" s="215"/>
      <c r="F889" s="201"/>
      <c r="G889" s="201"/>
      <c r="H889" s="201"/>
      <c r="I889" s="201"/>
      <c r="J889" s="201"/>
      <c r="K889" s="201"/>
    </row>
    <row r="890" spans="2:11" s="8" customFormat="1" ht="12.75">
      <c r="B890" s="64"/>
      <c r="C890" s="64"/>
      <c r="E890" s="215"/>
      <c r="F890" s="201"/>
      <c r="G890" s="201"/>
      <c r="H890" s="201"/>
      <c r="I890" s="201"/>
      <c r="J890" s="201"/>
      <c r="K890" s="201"/>
    </row>
    <row r="891" spans="2:11" s="8" customFormat="1" ht="12.75">
      <c r="B891" s="64"/>
      <c r="C891" s="64"/>
      <c r="E891" s="215"/>
      <c r="F891" s="201"/>
      <c r="G891" s="201"/>
      <c r="H891" s="201"/>
      <c r="I891" s="201"/>
      <c r="J891" s="201"/>
      <c r="K891" s="201"/>
    </row>
    <row r="892" spans="2:11" s="8" customFormat="1" ht="12.75">
      <c r="B892" s="64"/>
      <c r="C892" s="64"/>
      <c r="E892" s="215"/>
      <c r="F892" s="201"/>
      <c r="G892" s="201"/>
      <c r="H892" s="201"/>
      <c r="I892" s="201"/>
      <c r="J892" s="201"/>
      <c r="K892" s="201"/>
    </row>
    <row r="893" spans="2:11" s="8" customFormat="1" ht="12.75">
      <c r="B893" s="64"/>
      <c r="C893" s="64"/>
      <c r="E893" s="215"/>
      <c r="F893" s="201"/>
      <c r="G893" s="201"/>
      <c r="H893" s="201"/>
      <c r="I893" s="201"/>
      <c r="J893" s="201"/>
      <c r="K893" s="201"/>
    </row>
    <row r="894" spans="2:11" s="8" customFormat="1" ht="12.75">
      <c r="B894" s="64"/>
      <c r="C894" s="64"/>
      <c r="E894" s="215"/>
      <c r="F894" s="201"/>
      <c r="G894" s="201"/>
      <c r="H894" s="201"/>
      <c r="I894" s="201"/>
      <c r="J894" s="201"/>
      <c r="K894" s="201"/>
    </row>
    <row r="895" spans="2:11" s="8" customFormat="1" ht="12.75">
      <c r="B895" s="64"/>
      <c r="C895" s="64"/>
      <c r="E895" s="215"/>
      <c r="F895" s="201"/>
      <c r="G895" s="201"/>
      <c r="H895" s="201"/>
      <c r="I895" s="201"/>
      <c r="J895" s="201"/>
      <c r="K895" s="201"/>
    </row>
    <row r="896" spans="2:11" s="8" customFormat="1" ht="12.75">
      <c r="B896" s="64"/>
      <c r="C896" s="64"/>
      <c r="E896" s="215"/>
      <c r="F896" s="201"/>
      <c r="G896" s="201"/>
      <c r="H896" s="201"/>
      <c r="I896" s="201"/>
      <c r="J896" s="201"/>
      <c r="K896" s="201"/>
    </row>
    <row r="897" spans="2:11" s="8" customFormat="1" ht="12.75">
      <c r="B897" s="64"/>
      <c r="C897" s="64"/>
      <c r="E897" s="215"/>
      <c r="F897" s="201"/>
      <c r="G897" s="201"/>
      <c r="H897" s="201"/>
      <c r="I897" s="201"/>
      <c r="J897" s="201"/>
      <c r="K897" s="201"/>
    </row>
    <row r="898" spans="2:11" s="8" customFormat="1" ht="12.75">
      <c r="B898" s="64"/>
      <c r="C898" s="64"/>
      <c r="E898" s="215"/>
      <c r="F898" s="201"/>
      <c r="G898" s="201"/>
      <c r="H898" s="201"/>
      <c r="I898" s="201"/>
      <c r="J898" s="201"/>
      <c r="K898" s="201"/>
    </row>
    <row r="899" spans="2:11" s="8" customFormat="1" ht="12.75">
      <c r="B899" s="64"/>
      <c r="C899" s="64"/>
      <c r="E899" s="215"/>
      <c r="F899" s="201"/>
      <c r="G899" s="201"/>
      <c r="H899" s="201"/>
      <c r="I899" s="201"/>
      <c r="J899" s="201"/>
      <c r="K899" s="201"/>
    </row>
    <row r="900" spans="2:11" s="8" customFormat="1" ht="12.75">
      <c r="B900" s="64"/>
      <c r="C900" s="64"/>
      <c r="E900" s="215"/>
      <c r="F900" s="201"/>
      <c r="G900" s="201"/>
      <c r="H900" s="201"/>
      <c r="I900" s="201"/>
      <c r="J900" s="201"/>
      <c r="K900" s="201"/>
    </row>
    <row r="901" spans="2:11" s="8" customFormat="1" ht="12.75">
      <c r="B901" s="64"/>
      <c r="C901" s="64"/>
      <c r="E901" s="215"/>
      <c r="F901" s="201"/>
      <c r="G901" s="201"/>
      <c r="H901" s="201"/>
      <c r="I901" s="201"/>
      <c r="J901" s="201"/>
      <c r="K901" s="201"/>
    </row>
    <row r="902" spans="2:11" s="8" customFormat="1" ht="12.75">
      <c r="B902" s="64"/>
      <c r="C902" s="64"/>
      <c r="E902" s="215"/>
      <c r="F902" s="201"/>
      <c r="G902" s="201"/>
      <c r="H902" s="201"/>
      <c r="I902" s="201"/>
      <c r="J902" s="201"/>
      <c r="K902" s="201"/>
    </row>
    <row r="903" spans="2:11" s="8" customFormat="1" ht="12.75">
      <c r="B903" s="64"/>
      <c r="C903" s="64"/>
      <c r="E903" s="215"/>
      <c r="F903" s="201"/>
      <c r="G903" s="201"/>
      <c r="H903" s="201"/>
      <c r="I903" s="201"/>
      <c r="J903" s="201"/>
      <c r="K903" s="201"/>
    </row>
    <row r="904" spans="2:11" s="8" customFormat="1" ht="12.75">
      <c r="B904" s="64"/>
      <c r="C904" s="64"/>
      <c r="E904" s="215"/>
      <c r="F904" s="201"/>
      <c r="G904" s="201"/>
      <c r="H904" s="201"/>
      <c r="I904" s="201"/>
      <c r="J904" s="201"/>
      <c r="K904" s="201"/>
    </row>
    <row r="905" spans="2:11" s="8" customFormat="1" ht="12.75">
      <c r="B905" s="64"/>
      <c r="C905" s="64"/>
      <c r="E905" s="215"/>
      <c r="F905" s="201"/>
      <c r="G905" s="201"/>
      <c r="H905" s="201"/>
      <c r="I905" s="201"/>
      <c r="J905" s="201"/>
      <c r="K905" s="201"/>
    </row>
    <row r="906" spans="2:11" s="8" customFormat="1" ht="12.75">
      <c r="B906" s="64"/>
      <c r="C906" s="64"/>
      <c r="E906" s="215"/>
      <c r="F906" s="201"/>
      <c r="G906" s="201"/>
      <c r="H906" s="201"/>
      <c r="I906" s="201"/>
      <c r="J906" s="201"/>
      <c r="K906" s="201"/>
    </row>
    <row r="907" spans="2:11" s="8" customFormat="1" ht="12.75">
      <c r="B907" s="64"/>
      <c r="C907" s="64"/>
      <c r="E907" s="215"/>
      <c r="F907" s="201"/>
      <c r="G907" s="201"/>
      <c r="H907" s="201"/>
      <c r="I907" s="201"/>
      <c r="J907" s="201"/>
      <c r="K907" s="201"/>
    </row>
    <row r="908" spans="2:11" s="8" customFormat="1" ht="12.75">
      <c r="B908" s="64"/>
      <c r="C908" s="64"/>
      <c r="E908" s="215"/>
      <c r="F908" s="201"/>
      <c r="G908" s="201"/>
      <c r="H908" s="201"/>
      <c r="I908" s="201"/>
      <c r="J908" s="201"/>
      <c r="K908" s="201"/>
    </row>
    <row r="909" spans="2:11" s="8" customFormat="1" ht="12.75">
      <c r="B909" s="64"/>
      <c r="C909" s="64"/>
      <c r="E909" s="215"/>
      <c r="F909" s="201"/>
      <c r="G909" s="201"/>
      <c r="H909" s="201"/>
      <c r="I909" s="201"/>
      <c r="J909" s="201"/>
      <c r="K909" s="201"/>
    </row>
    <row r="910" spans="2:11" s="8" customFormat="1" ht="12.75">
      <c r="B910" s="64"/>
      <c r="C910" s="64"/>
      <c r="E910" s="215"/>
      <c r="F910" s="201"/>
      <c r="G910" s="201"/>
      <c r="H910" s="201"/>
      <c r="I910" s="201"/>
      <c r="J910" s="201"/>
      <c r="K910" s="201"/>
    </row>
    <row r="911" spans="2:11" s="8" customFormat="1" ht="12.75">
      <c r="B911" s="64"/>
      <c r="C911" s="64"/>
      <c r="E911" s="215"/>
      <c r="F911" s="201"/>
      <c r="G911" s="201"/>
      <c r="H911" s="201"/>
      <c r="I911" s="201"/>
      <c r="J911" s="201"/>
      <c r="K911" s="201"/>
    </row>
    <row r="912" spans="2:11" s="8" customFormat="1" ht="12.75">
      <c r="B912" s="64"/>
      <c r="C912" s="64"/>
      <c r="E912" s="215"/>
      <c r="F912" s="201"/>
      <c r="G912" s="201"/>
      <c r="H912" s="201"/>
      <c r="I912" s="201"/>
      <c r="J912" s="201"/>
      <c r="K912" s="201"/>
    </row>
    <row r="913" spans="2:11" s="8" customFormat="1" ht="12.75">
      <c r="B913" s="64"/>
      <c r="C913" s="64"/>
      <c r="E913" s="215"/>
      <c r="F913" s="201"/>
      <c r="G913" s="201"/>
      <c r="H913" s="201"/>
      <c r="I913" s="201"/>
      <c r="J913" s="201"/>
      <c r="K913" s="201"/>
    </row>
    <row r="914" spans="2:11" s="8" customFormat="1" ht="12.75">
      <c r="B914" s="64"/>
      <c r="C914" s="64"/>
      <c r="E914" s="215"/>
      <c r="F914" s="201"/>
      <c r="G914" s="201"/>
      <c r="H914" s="201"/>
      <c r="I914" s="201"/>
      <c r="J914" s="201"/>
      <c r="K914" s="201"/>
    </row>
    <row r="915" spans="2:11" s="8" customFormat="1" ht="12.75">
      <c r="B915" s="64"/>
      <c r="C915" s="64"/>
      <c r="E915" s="215"/>
      <c r="F915" s="201"/>
      <c r="G915" s="201"/>
      <c r="H915" s="201"/>
      <c r="I915" s="201"/>
      <c r="J915" s="201"/>
      <c r="K915" s="201"/>
    </row>
    <row r="916" spans="2:11" s="8" customFormat="1" ht="12.75">
      <c r="B916" s="64"/>
      <c r="C916" s="64"/>
      <c r="E916" s="215"/>
      <c r="F916" s="201"/>
      <c r="G916" s="201"/>
      <c r="H916" s="201"/>
      <c r="I916" s="201"/>
      <c r="J916" s="201"/>
      <c r="K916" s="201"/>
    </row>
    <row r="917" spans="2:11" s="8" customFormat="1" ht="12.75">
      <c r="B917" s="64"/>
      <c r="C917" s="64"/>
      <c r="E917" s="215"/>
      <c r="F917" s="201"/>
      <c r="G917" s="201"/>
      <c r="H917" s="201"/>
      <c r="I917" s="201"/>
      <c r="J917" s="201"/>
      <c r="K917" s="201"/>
    </row>
    <row r="918" spans="2:11" s="8" customFormat="1" ht="12.75">
      <c r="B918" s="64"/>
      <c r="C918" s="64"/>
      <c r="E918" s="215"/>
      <c r="F918" s="201"/>
      <c r="G918" s="201"/>
      <c r="H918" s="201"/>
      <c r="I918" s="201"/>
      <c r="J918" s="201"/>
      <c r="K918" s="201"/>
    </row>
    <row r="919" spans="2:11" s="8" customFormat="1" ht="12.75">
      <c r="B919" s="64"/>
      <c r="C919" s="64"/>
      <c r="E919" s="215"/>
      <c r="F919" s="201"/>
      <c r="G919" s="201"/>
      <c r="H919" s="201"/>
      <c r="I919" s="201"/>
      <c r="J919" s="201"/>
      <c r="K919" s="201"/>
    </row>
    <row r="920" spans="2:11" s="8" customFormat="1" ht="12.75">
      <c r="B920" s="64"/>
      <c r="C920" s="64"/>
      <c r="E920" s="215"/>
      <c r="F920" s="201"/>
      <c r="G920" s="201"/>
      <c r="H920" s="201"/>
      <c r="I920" s="201"/>
      <c r="J920" s="201"/>
      <c r="K920" s="201"/>
    </row>
    <row r="921" spans="2:11" s="8" customFormat="1" ht="12.75">
      <c r="B921" s="64"/>
      <c r="C921" s="64"/>
      <c r="E921" s="215"/>
      <c r="F921" s="201"/>
      <c r="G921" s="201"/>
      <c r="H921" s="201"/>
      <c r="I921" s="201"/>
      <c r="J921" s="201"/>
      <c r="K921" s="201"/>
    </row>
    <row r="922" spans="2:11" s="8" customFormat="1" ht="12.75">
      <c r="B922" s="64"/>
      <c r="C922" s="64"/>
      <c r="E922" s="215"/>
      <c r="F922" s="201"/>
      <c r="G922" s="201"/>
      <c r="H922" s="201"/>
      <c r="I922" s="201"/>
      <c r="J922" s="201"/>
      <c r="K922" s="201"/>
    </row>
    <row r="923" spans="2:11" s="8" customFormat="1" ht="12.75">
      <c r="B923" s="64"/>
      <c r="C923" s="64"/>
      <c r="E923" s="215"/>
      <c r="F923" s="201"/>
      <c r="G923" s="201"/>
      <c r="H923" s="201"/>
      <c r="I923" s="201"/>
      <c r="J923" s="201"/>
      <c r="K923" s="201"/>
    </row>
    <row r="924" spans="2:11" s="8" customFormat="1" ht="12.75">
      <c r="B924" s="64"/>
      <c r="C924" s="64"/>
      <c r="E924" s="215"/>
      <c r="F924" s="201"/>
      <c r="G924" s="201"/>
      <c r="H924" s="201"/>
      <c r="I924" s="201"/>
      <c r="J924" s="201"/>
      <c r="K924" s="201"/>
    </row>
    <row r="925" spans="2:11" s="8" customFormat="1" ht="12.75">
      <c r="B925" s="64"/>
      <c r="C925" s="64"/>
      <c r="E925" s="215"/>
      <c r="F925" s="201"/>
      <c r="G925" s="201"/>
      <c r="H925" s="201"/>
      <c r="I925" s="201"/>
      <c r="J925" s="201"/>
      <c r="K925" s="201"/>
    </row>
    <row r="926" spans="2:11" s="8" customFormat="1" ht="12.75">
      <c r="B926" s="64"/>
      <c r="C926" s="64"/>
      <c r="E926" s="215"/>
      <c r="F926" s="201"/>
      <c r="G926" s="201"/>
      <c r="H926" s="201"/>
      <c r="I926" s="201"/>
      <c r="J926" s="201"/>
      <c r="K926" s="201"/>
    </row>
    <row r="927" spans="2:11" s="8" customFormat="1" ht="12.75">
      <c r="B927" s="64"/>
      <c r="C927" s="64"/>
      <c r="E927" s="215"/>
      <c r="F927" s="201"/>
      <c r="G927" s="201"/>
      <c r="H927" s="201"/>
      <c r="I927" s="201"/>
      <c r="J927" s="201"/>
      <c r="K927" s="201"/>
    </row>
    <row r="928" spans="2:11" s="8" customFormat="1" ht="12.75">
      <c r="B928" s="64"/>
      <c r="C928" s="64"/>
      <c r="E928" s="215"/>
      <c r="F928" s="201"/>
      <c r="G928" s="201"/>
      <c r="H928" s="201"/>
      <c r="I928" s="201"/>
      <c r="J928" s="201"/>
      <c r="K928" s="201"/>
    </row>
    <row r="929" spans="2:11" s="8" customFormat="1" ht="12.75">
      <c r="B929" s="64"/>
      <c r="C929" s="64"/>
      <c r="E929" s="215"/>
      <c r="F929" s="201"/>
      <c r="G929" s="201"/>
      <c r="H929" s="201"/>
      <c r="I929" s="201"/>
      <c r="J929" s="201"/>
      <c r="K929" s="201"/>
    </row>
    <row r="930" spans="2:11" s="8" customFormat="1" ht="12.75">
      <c r="B930" s="64"/>
      <c r="C930" s="64"/>
      <c r="E930" s="215"/>
      <c r="F930" s="201"/>
      <c r="G930" s="201"/>
      <c r="H930" s="201"/>
      <c r="I930" s="201"/>
      <c r="J930" s="201"/>
      <c r="K930" s="201"/>
    </row>
    <row r="931" spans="2:11" s="8" customFormat="1" ht="12.75">
      <c r="B931" s="64"/>
      <c r="C931" s="64"/>
      <c r="E931" s="215"/>
      <c r="F931" s="201"/>
      <c r="G931" s="201"/>
      <c r="H931" s="201"/>
      <c r="I931" s="201"/>
      <c r="J931" s="201"/>
      <c r="K931" s="201"/>
    </row>
    <row r="932" spans="2:11" s="8" customFormat="1" ht="12.75">
      <c r="B932" s="64"/>
      <c r="C932" s="64"/>
      <c r="E932" s="215"/>
      <c r="F932" s="201"/>
      <c r="G932" s="201"/>
      <c r="H932" s="201"/>
      <c r="I932" s="201"/>
      <c r="J932" s="201"/>
      <c r="K932" s="201"/>
    </row>
    <row r="933" spans="2:11" s="8" customFormat="1" ht="12.75">
      <c r="B933" s="64"/>
      <c r="C933" s="64"/>
      <c r="E933" s="215"/>
      <c r="F933" s="201"/>
      <c r="G933" s="201"/>
      <c r="H933" s="201"/>
      <c r="I933" s="201"/>
      <c r="J933" s="201"/>
      <c r="K933" s="201"/>
    </row>
    <row r="934" spans="2:11" s="8" customFormat="1" ht="12.75">
      <c r="B934" s="64"/>
      <c r="C934" s="64"/>
      <c r="E934" s="215"/>
      <c r="F934" s="201"/>
      <c r="G934" s="201"/>
      <c r="H934" s="201"/>
      <c r="I934" s="201"/>
      <c r="J934" s="201"/>
      <c r="K934" s="201"/>
    </row>
    <row r="935" spans="2:11" s="8" customFormat="1" ht="12.75">
      <c r="B935" s="64"/>
      <c r="C935" s="64"/>
      <c r="E935" s="215"/>
      <c r="F935" s="201"/>
      <c r="G935" s="201"/>
      <c r="H935" s="201"/>
      <c r="I935" s="201"/>
      <c r="J935" s="201"/>
      <c r="K935" s="201"/>
    </row>
    <row r="936" spans="2:11" s="8" customFormat="1" ht="12.75">
      <c r="B936" s="64"/>
      <c r="C936" s="64"/>
      <c r="E936" s="215"/>
      <c r="F936" s="201"/>
      <c r="G936" s="201"/>
      <c r="H936" s="201"/>
      <c r="I936" s="201"/>
      <c r="J936" s="201"/>
      <c r="K936" s="201"/>
    </row>
    <row r="937" spans="2:11" s="8" customFormat="1" ht="12.75">
      <c r="B937" s="64"/>
      <c r="C937" s="64"/>
      <c r="E937" s="215"/>
      <c r="F937" s="201"/>
      <c r="G937" s="201"/>
      <c r="H937" s="201"/>
      <c r="I937" s="201"/>
      <c r="J937" s="201"/>
      <c r="K937" s="201"/>
    </row>
    <row r="938" spans="2:11" s="8" customFormat="1" ht="12.75">
      <c r="B938" s="64"/>
      <c r="C938" s="64"/>
      <c r="E938" s="215"/>
      <c r="F938" s="201"/>
      <c r="G938" s="201"/>
      <c r="H938" s="201"/>
      <c r="I938" s="201"/>
      <c r="J938" s="201"/>
      <c r="K938" s="201"/>
    </row>
    <row r="939" spans="2:11" s="8" customFormat="1" ht="12.75">
      <c r="B939" s="64"/>
      <c r="C939" s="64"/>
      <c r="E939" s="215"/>
      <c r="F939" s="201"/>
      <c r="G939" s="201"/>
      <c r="H939" s="201"/>
      <c r="I939" s="201"/>
      <c r="J939" s="201"/>
      <c r="K939" s="201"/>
    </row>
    <row r="940" spans="2:11" s="8" customFormat="1" ht="12.75">
      <c r="B940" s="64"/>
      <c r="C940" s="64"/>
      <c r="E940" s="215"/>
      <c r="F940" s="201"/>
      <c r="G940" s="201"/>
      <c r="H940" s="201"/>
      <c r="I940" s="201"/>
      <c r="J940" s="201"/>
      <c r="K940" s="201"/>
    </row>
    <row r="941" spans="2:11" s="8" customFormat="1" ht="12.75">
      <c r="B941" s="64"/>
      <c r="C941" s="64"/>
      <c r="E941" s="215"/>
      <c r="F941" s="201"/>
      <c r="G941" s="201"/>
      <c r="H941" s="201"/>
      <c r="I941" s="201"/>
      <c r="J941" s="201"/>
      <c r="K941" s="201"/>
    </row>
    <row r="942" spans="2:11" s="8" customFormat="1" ht="12.75">
      <c r="B942" s="64"/>
      <c r="C942" s="64"/>
      <c r="E942" s="215"/>
      <c r="F942" s="201"/>
      <c r="G942" s="201"/>
      <c r="H942" s="201"/>
      <c r="I942" s="201"/>
      <c r="J942" s="201"/>
      <c r="K942" s="201"/>
    </row>
    <row r="943" spans="2:11" s="8" customFormat="1" ht="12.75">
      <c r="B943" s="64"/>
      <c r="C943" s="64"/>
      <c r="E943" s="215"/>
      <c r="F943" s="201"/>
      <c r="G943" s="201"/>
      <c r="H943" s="201"/>
      <c r="I943" s="201"/>
      <c r="J943" s="201"/>
      <c r="K943" s="201"/>
    </row>
    <row r="944" spans="2:11" s="8" customFormat="1" ht="12.75">
      <c r="B944" s="64"/>
      <c r="C944" s="64"/>
      <c r="E944" s="215"/>
      <c r="F944" s="201"/>
      <c r="G944" s="201"/>
      <c r="H944" s="201"/>
      <c r="I944" s="201"/>
      <c r="J944" s="201"/>
      <c r="K944" s="201"/>
    </row>
    <row r="945" spans="2:11" s="8" customFormat="1" ht="12.75">
      <c r="B945" s="64"/>
      <c r="C945" s="64"/>
      <c r="E945" s="215"/>
      <c r="F945" s="201"/>
      <c r="G945" s="201"/>
      <c r="H945" s="201"/>
      <c r="I945" s="201"/>
      <c r="J945" s="201"/>
      <c r="K945" s="201"/>
    </row>
    <row r="946" spans="2:11" s="8" customFormat="1" ht="12.75">
      <c r="B946" s="64"/>
      <c r="C946" s="64"/>
      <c r="E946" s="215"/>
      <c r="F946" s="201"/>
      <c r="G946" s="201"/>
      <c r="H946" s="201"/>
      <c r="I946" s="201"/>
      <c r="J946" s="201"/>
      <c r="K946" s="201"/>
    </row>
    <row r="947" spans="2:11" s="8" customFormat="1" ht="12.75">
      <c r="B947" s="64"/>
      <c r="C947" s="64"/>
      <c r="E947" s="215"/>
      <c r="F947" s="201"/>
      <c r="G947" s="201"/>
      <c r="H947" s="201"/>
      <c r="I947" s="201"/>
      <c r="J947" s="201"/>
      <c r="K947" s="201"/>
    </row>
    <row r="948" spans="2:11" s="8" customFormat="1" ht="12.75">
      <c r="B948" s="64"/>
      <c r="C948" s="64"/>
      <c r="E948" s="215"/>
      <c r="F948" s="201"/>
      <c r="G948" s="201"/>
      <c r="H948" s="201"/>
      <c r="I948" s="201"/>
      <c r="J948" s="201"/>
      <c r="K948" s="201"/>
    </row>
    <row r="949" spans="2:11" s="8" customFormat="1" ht="12.75">
      <c r="B949" s="64"/>
      <c r="C949" s="64"/>
      <c r="E949" s="215"/>
      <c r="F949" s="201"/>
      <c r="G949" s="201"/>
      <c r="H949" s="201"/>
      <c r="I949" s="201"/>
      <c r="J949" s="201"/>
      <c r="K949" s="201"/>
    </row>
    <row r="950" spans="2:11" s="8" customFormat="1" ht="12.75">
      <c r="B950" s="64"/>
      <c r="C950" s="64"/>
      <c r="E950" s="215"/>
      <c r="F950" s="201"/>
      <c r="G950" s="201"/>
      <c r="H950" s="201"/>
      <c r="I950" s="201"/>
      <c r="J950" s="201"/>
      <c r="K950" s="201"/>
    </row>
    <row r="951" spans="2:11" s="8" customFormat="1" ht="12.75">
      <c r="B951" s="64"/>
      <c r="C951" s="64"/>
      <c r="E951" s="215"/>
      <c r="F951" s="201"/>
      <c r="G951" s="201"/>
      <c r="H951" s="201"/>
      <c r="I951" s="201"/>
      <c r="J951" s="201"/>
      <c r="K951" s="201"/>
    </row>
    <row r="952" spans="2:11" s="8" customFormat="1" ht="12.75">
      <c r="B952" s="64"/>
      <c r="C952" s="64"/>
      <c r="E952" s="215"/>
      <c r="F952" s="201"/>
      <c r="G952" s="201"/>
      <c r="H952" s="201"/>
      <c r="I952" s="201"/>
      <c r="J952" s="201"/>
      <c r="K952" s="201"/>
    </row>
    <row r="953" spans="2:11" s="8" customFormat="1" ht="12.75">
      <c r="B953" s="64"/>
      <c r="C953" s="64"/>
      <c r="E953" s="215"/>
      <c r="F953" s="201"/>
      <c r="G953" s="201"/>
      <c r="H953" s="201"/>
      <c r="I953" s="201"/>
      <c r="J953" s="201"/>
      <c r="K953" s="201"/>
    </row>
    <row r="954" spans="2:11" s="8" customFormat="1" ht="12.75">
      <c r="B954" s="64"/>
      <c r="C954" s="64"/>
      <c r="E954" s="215"/>
      <c r="F954" s="201"/>
      <c r="G954" s="201"/>
      <c r="H954" s="201"/>
      <c r="I954" s="201"/>
      <c r="J954" s="201"/>
      <c r="K954" s="201"/>
    </row>
    <row r="955" spans="2:11" s="8" customFormat="1" ht="12.75">
      <c r="B955" s="64"/>
      <c r="C955" s="64"/>
      <c r="E955" s="215"/>
      <c r="F955" s="201"/>
      <c r="G955" s="201"/>
      <c r="H955" s="201"/>
      <c r="I955" s="201"/>
      <c r="J955" s="201"/>
      <c r="K955" s="201"/>
    </row>
    <row r="956" spans="2:11" s="8" customFormat="1" ht="12.75">
      <c r="B956" s="64"/>
      <c r="C956" s="64"/>
      <c r="E956" s="215"/>
      <c r="F956" s="201"/>
      <c r="G956" s="201"/>
      <c r="H956" s="201"/>
      <c r="I956" s="201"/>
      <c r="J956" s="201"/>
      <c r="K956" s="201"/>
    </row>
    <row r="957" spans="2:11" s="8" customFormat="1" ht="12.75">
      <c r="B957" s="64"/>
      <c r="C957" s="64"/>
      <c r="E957" s="215"/>
      <c r="F957" s="201"/>
      <c r="G957" s="201"/>
      <c r="H957" s="201"/>
      <c r="I957" s="201"/>
      <c r="J957" s="201"/>
      <c r="K957" s="201"/>
    </row>
    <row r="958" spans="2:11" s="8" customFormat="1" ht="12.75">
      <c r="B958" s="64"/>
      <c r="C958" s="64"/>
      <c r="E958" s="215"/>
      <c r="F958" s="201"/>
      <c r="G958" s="201"/>
      <c r="H958" s="201"/>
      <c r="I958" s="201"/>
      <c r="J958" s="201"/>
      <c r="K958" s="201"/>
    </row>
    <row r="959" spans="2:11" s="8" customFormat="1" ht="12.75">
      <c r="B959" s="64"/>
      <c r="C959" s="64"/>
      <c r="E959" s="215"/>
      <c r="F959" s="201"/>
      <c r="G959" s="201"/>
      <c r="H959" s="201"/>
      <c r="I959" s="201"/>
      <c r="J959" s="201"/>
      <c r="K959" s="201"/>
    </row>
    <row r="960" spans="2:11" s="8" customFormat="1" ht="12.75">
      <c r="B960" s="64"/>
      <c r="C960" s="64"/>
      <c r="E960" s="215"/>
      <c r="F960" s="201"/>
      <c r="G960" s="201"/>
      <c r="H960" s="201"/>
      <c r="I960" s="201"/>
      <c r="J960" s="201"/>
      <c r="K960" s="201"/>
    </row>
    <row r="961" spans="2:11" s="8" customFormat="1" ht="12.75">
      <c r="B961" s="64"/>
      <c r="C961" s="64"/>
      <c r="E961" s="215"/>
      <c r="F961" s="201"/>
      <c r="G961" s="201"/>
      <c r="H961" s="201"/>
      <c r="I961" s="201"/>
      <c r="J961" s="201"/>
      <c r="K961" s="201"/>
    </row>
    <row r="962" spans="2:11" s="8" customFormat="1" ht="12.75">
      <c r="B962" s="64"/>
      <c r="C962" s="64"/>
      <c r="E962" s="215"/>
      <c r="F962" s="201"/>
      <c r="G962" s="201"/>
      <c r="H962" s="201"/>
      <c r="I962" s="201"/>
      <c r="J962" s="201"/>
      <c r="K962" s="201"/>
    </row>
    <row r="963" spans="2:11" s="8" customFormat="1" ht="12.75">
      <c r="B963" s="64"/>
      <c r="C963" s="64"/>
      <c r="E963" s="215"/>
      <c r="F963" s="201"/>
      <c r="G963" s="201"/>
      <c r="H963" s="201"/>
      <c r="I963" s="201"/>
      <c r="J963" s="201"/>
      <c r="K963" s="201"/>
    </row>
    <row r="964" spans="2:11" s="8" customFormat="1" ht="12.75">
      <c r="B964" s="64"/>
      <c r="C964" s="64"/>
      <c r="E964" s="215"/>
      <c r="F964" s="201"/>
      <c r="G964" s="201"/>
      <c r="H964" s="201"/>
      <c r="I964" s="201"/>
      <c r="J964" s="201"/>
      <c r="K964" s="201"/>
    </row>
    <row r="965" spans="2:11" s="8" customFormat="1" ht="12.75">
      <c r="B965" s="64"/>
      <c r="C965" s="64"/>
      <c r="E965" s="215"/>
      <c r="F965" s="201"/>
      <c r="G965" s="201"/>
      <c r="H965" s="201"/>
      <c r="I965" s="201"/>
      <c r="J965" s="201"/>
      <c r="K965" s="201"/>
    </row>
    <row r="966" spans="2:11" s="8" customFormat="1" ht="12.75">
      <c r="B966" s="64"/>
      <c r="C966" s="64"/>
      <c r="E966" s="215"/>
      <c r="F966" s="201"/>
      <c r="G966" s="201"/>
      <c r="H966" s="201"/>
      <c r="I966" s="201"/>
      <c r="J966" s="201"/>
      <c r="K966" s="201"/>
    </row>
    <row r="967" spans="2:11" s="8" customFormat="1" ht="12.75">
      <c r="B967" s="64"/>
      <c r="C967" s="64"/>
      <c r="E967" s="215"/>
      <c r="F967" s="201"/>
      <c r="G967" s="201"/>
      <c r="H967" s="201"/>
      <c r="I967" s="201"/>
      <c r="J967" s="201"/>
      <c r="K967" s="201"/>
    </row>
    <row r="968" spans="2:11" s="8" customFormat="1" ht="12.75">
      <c r="B968" s="64"/>
      <c r="C968" s="64"/>
      <c r="E968" s="215"/>
      <c r="F968" s="201"/>
      <c r="G968" s="201"/>
      <c r="H968" s="201"/>
      <c r="I968" s="201"/>
      <c r="J968" s="201"/>
      <c r="K968" s="201"/>
    </row>
    <row r="969" spans="2:11" s="8" customFormat="1" ht="12.75">
      <c r="B969" s="64"/>
      <c r="C969" s="64"/>
      <c r="E969" s="215"/>
      <c r="F969" s="201"/>
      <c r="G969" s="201"/>
      <c r="H969" s="201"/>
      <c r="I969" s="201"/>
      <c r="J969" s="201"/>
      <c r="K969" s="201"/>
    </row>
    <row r="970" spans="2:11" s="8" customFormat="1" ht="12.75">
      <c r="B970" s="64"/>
      <c r="C970" s="64"/>
      <c r="E970" s="215"/>
      <c r="F970" s="201"/>
      <c r="G970" s="201"/>
      <c r="H970" s="201"/>
      <c r="I970" s="201"/>
      <c r="J970" s="201"/>
      <c r="K970" s="201"/>
    </row>
    <row r="971" spans="2:11" s="8" customFormat="1" ht="12.75">
      <c r="B971" s="64"/>
      <c r="C971" s="64"/>
      <c r="E971" s="215"/>
      <c r="F971" s="201"/>
      <c r="G971" s="201"/>
      <c r="H971" s="201"/>
      <c r="I971" s="201"/>
      <c r="J971" s="201"/>
      <c r="K971" s="201"/>
    </row>
    <row r="972" spans="2:11" s="8" customFormat="1" ht="12.75">
      <c r="B972" s="64"/>
      <c r="C972" s="64"/>
      <c r="E972" s="215"/>
      <c r="F972" s="201"/>
      <c r="G972" s="201"/>
      <c r="H972" s="201"/>
      <c r="I972" s="201"/>
      <c r="J972" s="201"/>
      <c r="K972" s="201"/>
    </row>
    <row r="973" spans="2:11" s="8" customFormat="1" ht="12.75">
      <c r="B973" s="64"/>
      <c r="C973" s="64"/>
      <c r="E973" s="215"/>
      <c r="F973" s="201"/>
      <c r="G973" s="201"/>
      <c r="H973" s="201"/>
      <c r="I973" s="201"/>
      <c r="J973" s="201"/>
      <c r="K973" s="201"/>
    </row>
    <row r="974" spans="2:11" s="8" customFormat="1" ht="12.75">
      <c r="B974" s="64"/>
      <c r="C974" s="64"/>
      <c r="E974" s="215"/>
      <c r="F974" s="201"/>
      <c r="G974" s="201"/>
      <c r="H974" s="201"/>
      <c r="I974" s="201"/>
      <c r="J974" s="201"/>
      <c r="K974" s="201"/>
    </row>
    <row r="975" spans="2:11" s="8" customFormat="1" ht="12.75">
      <c r="B975" s="64"/>
      <c r="C975" s="64"/>
      <c r="E975" s="215"/>
      <c r="F975" s="201"/>
      <c r="G975" s="201"/>
      <c r="H975" s="201"/>
      <c r="I975" s="201"/>
      <c r="J975" s="201"/>
      <c r="K975" s="201"/>
    </row>
    <row r="976" spans="2:11" s="8" customFormat="1" ht="12.75">
      <c r="B976" s="64"/>
      <c r="C976" s="64"/>
      <c r="E976" s="215"/>
      <c r="F976" s="201"/>
      <c r="G976" s="201"/>
      <c r="H976" s="201"/>
      <c r="I976" s="201"/>
      <c r="J976" s="201"/>
      <c r="K976" s="201"/>
    </row>
    <row r="977" spans="2:11" s="8" customFormat="1" ht="12.75">
      <c r="B977" s="64"/>
      <c r="C977" s="64"/>
      <c r="E977" s="215"/>
      <c r="F977" s="201"/>
      <c r="G977" s="201"/>
      <c r="H977" s="201"/>
      <c r="I977" s="201"/>
      <c r="J977" s="201"/>
      <c r="K977" s="201"/>
    </row>
    <row r="978" spans="2:11" s="8" customFormat="1" ht="12.75">
      <c r="B978" s="64"/>
      <c r="C978" s="64"/>
      <c r="E978" s="215"/>
      <c r="F978" s="201"/>
      <c r="G978" s="201"/>
      <c r="H978" s="201"/>
      <c r="I978" s="201"/>
      <c r="J978" s="201"/>
      <c r="K978" s="201"/>
    </row>
    <row r="979" spans="2:11" s="8" customFormat="1" ht="12.75">
      <c r="B979" s="64"/>
      <c r="C979" s="64"/>
      <c r="E979" s="215"/>
      <c r="F979" s="201"/>
      <c r="G979" s="201"/>
      <c r="H979" s="201"/>
      <c r="I979" s="201"/>
      <c r="J979" s="201"/>
      <c r="K979" s="201"/>
    </row>
    <row r="980" spans="2:11" s="8" customFormat="1" ht="12.75">
      <c r="B980" s="64"/>
      <c r="C980" s="64"/>
      <c r="E980" s="215"/>
      <c r="F980" s="201"/>
      <c r="G980" s="201"/>
      <c r="H980" s="201"/>
      <c r="I980" s="201"/>
      <c r="J980" s="201"/>
      <c r="K980" s="201"/>
    </row>
    <row r="981" spans="2:11" s="8" customFormat="1" ht="12.75">
      <c r="B981" s="64"/>
      <c r="C981" s="64"/>
      <c r="E981" s="215"/>
      <c r="F981" s="201"/>
      <c r="G981" s="201"/>
      <c r="H981" s="201"/>
      <c r="I981" s="201"/>
      <c r="J981" s="201"/>
      <c r="K981" s="201"/>
    </row>
    <row r="982" spans="2:11" s="8" customFormat="1" ht="12.75">
      <c r="B982" s="64"/>
      <c r="C982" s="64"/>
      <c r="E982" s="215"/>
      <c r="F982" s="201"/>
      <c r="G982" s="201"/>
      <c r="H982" s="201"/>
      <c r="I982" s="201"/>
      <c r="J982" s="201"/>
      <c r="K982" s="201"/>
    </row>
    <row r="983" spans="2:11" s="8" customFormat="1" ht="12.75">
      <c r="B983" s="64"/>
      <c r="C983" s="64"/>
      <c r="E983" s="215"/>
      <c r="F983" s="201"/>
      <c r="G983" s="201"/>
      <c r="H983" s="201"/>
      <c r="I983" s="201"/>
      <c r="J983" s="201"/>
      <c r="K983" s="201"/>
    </row>
    <row r="984" spans="2:11" s="8" customFormat="1" ht="12.75">
      <c r="B984" s="64"/>
      <c r="C984" s="64"/>
      <c r="E984" s="215"/>
      <c r="F984" s="201"/>
      <c r="G984" s="201"/>
      <c r="H984" s="201"/>
      <c r="I984" s="201"/>
      <c r="J984" s="201"/>
      <c r="K984" s="201"/>
    </row>
    <row r="985" spans="2:11" s="8" customFormat="1" ht="12.75">
      <c r="B985" s="64"/>
      <c r="C985" s="64"/>
      <c r="E985" s="215"/>
      <c r="F985" s="201"/>
      <c r="G985" s="201"/>
      <c r="H985" s="201"/>
      <c r="I985" s="201"/>
      <c r="J985" s="201"/>
      <c r="K985" s="201"/>
    </row>
    <row r="986" spans="2:11" s="8" customFormat="1" ht="12.75">
      <c r="B986" s="64"/>
      <c r="C986" s="64"/>
      <c r="E986" s="215"/>
      <c r="F986" s="201"/>
      <c r="G986" s="201"/>
      <c r="H986" s="201"/>
      <c r="I986" s="201"/>
      <c r="J986" s="201"/>
      <c r="K986" s="201"/>
    </row>
    <row r="987" spans="2:11" s="8" customFormat="1" ht="12.75">
      <c r="B987" s="64"/>
      <c r="C987" s="64"/>
      <c r="E987" s="215"/>
      <c r="F987" s="201"/>
      <c r="G987" s="201"/>
      <c r="H987" s="201"/>
      <c r="I987" s="201"/>
      <c r="J987" s="201"/>
      <c r="K987" s="201"/>
    </row>
    <row r="988" spans="2:11" s="8" customFormat="1" ht="12.75">
      <c r="B988" s="64"/>
      <c r="C988" s="64"/>
      <c r="E988" s="215"/>
      <c r="F988" s="201"/>
      <c r="G988" s="201"/>
      <c r="H988" s="201"/>
      <c r="I988" s="201"/>
      <c r="J988" s="201"/>
      <c r="K988" s="201"/>
    </row>
    <row r="989" spans="2:11" s="8" customFormat="1" ht="12.75">
      <c r="B989" s="64"/>
      <c r="C989" s="64"/>
      <c r="E989" s="215"/>
      <c r="F989" s="201"/>
      <c r="G989" s="201"/>
      <c r="H989" s="201"/>
      <c r="I989" s="201"/>
      <c r="J989" s="201"/>
      <c r="K989" s="201"/>
    </row>
    <row r="990" spans="2:11" s="8" customFormat="1" ht="12.75">
      <c r="B990" s="64"/>
      <c r="C990" s="64"/>
      <c r="E990" s="215"/>
      <c r="F990" s="201"/>
      <c r="G990" s="201"/>
      <c r="H990" s="201"/>
      <c r="I990" s="201"/>
      <c r="J990" s="201"/>
      <c r="K990" s="201"/>
    </row>
    <row r="991" spans="2:11" s="8" customFormat="1" ht="12.75">
      <c r="B991" s="64"/>
      <c r="C991" s="64"/>
      <c r="E991" s="215"/>
      <c r="F991" s="201"/>
      <c r="G991" s="201"/>
      <c r="H991" s="201"/>
      <c r="I991" s="201"/>
      <c r="J991" s="201"/>
      <c r="K991" s="201"/>
    </row>
    <row r="992" spans="2:11" s="8" customFormat="1" ht="12.75">
      <c r="B992" s="64"/>
      <c r="C992" s="64"/>
      <c r="E992" s="215"/>
      <c r="F992" s="201"/>
      <c r="G992" s="201"/>
      <c r="H992" s="201"/>
      <c r="I992" s="201"/>
      <c r="J992" s="201"/>
      <c r="K992" s="201"/>
    </row>
    <row r="993" spans="2:11" s="8" customFormat="1" ht="12.75">
      <c r="B993" s="64"/>
      <c r="C993" s="64"/>
      <c r="E993" s="215"/>
      <c r="F993" s="201"/>
      <c r="G993" s="201"/>
      <c r="H993" s="201"/>
      <c r="I993" s="201"/>
      <c r="J993" s="201"/>
      <c r="K993" s="201"/>
    </row>
    <row r="994" spans="2:11" s="8" customFormat="1" ht="12.75">
      <c r="B994" s="64"/>
      <c r="C994" s="64"/>
      <c r="E994" s="215"/>
      <c r="F994" s="201"/>
      <c r="G994" s="201"/>
      <c r="H994" s="201"/>
      <c r="I994" s="201"/>
      <c r="J994" s="201"/>
      <c r="K994" s="201"/>
    </row>
    <row r="995" spans="2:11" s="8" customFormat="1" ht="12.75">
      <c r="B995" s="64"/>
      <c r="C995" s="64"/>
      <c r="E995" s="215"/>
      <c r="F995" s="201"/>
      <c r="G995" s="201"/>
      <c r="H995" s="201"/>
      <c r="I995" s="201"/>
      <c r="J995" s="201"/>
      <c r="K995" s="201"/>
    </row>
    <row r="996" spans="2:11" s="8" customFormat="1" ht="12.75">
      <c r="B996" s="64"/>
      <c r="C996" s="64"/>
      <c r="E996" s="215"/>
      <c r="F996" s="201"/>
      <c r="G996" s="201"/>
      <c r="H996" s="201"/>
      <c r="I996" s="201"/>
      <c r="J996" s="201"/>
      <c r="K996" s="201"/>
    </row>
    <row r="997" spans="2:11" s="8" customFormat="1" ht="12.75">
      <c r="B997" s="64"/>
      <c r="C997" s="64"/>
      <c r="E997" s="215"/>
      <c r="F997" s="201"/>
      <c r="G997" s="201"/>
      <c r="H997" s="201"/>
      <c r="I997" s="201"/>
      <c r="J997" s="201"/>
      <c r="K997" s="201"/>
    </row>
    <row r="998" spans="2:11" s="8" customFormat="1" ht="12.75">
      <c r="B998" s="64"/>
      <c r="C998" s="64"/>
      <c r="E998" s="215"/>
      <c r="F998" s="201"/>
      <c r="G998" s="201"/>
      <c r="H998" s="201"/>
      <c r="I998" s="201"/>
      <c r="J998" s="201"/>
      <c r="K998" s="201"/>
    </row>
    <row r="999" spans="2:11" s="8" customFormat="1" ht="12.75">
      <c r="B999" s="64"/>
      <c r="C999" s="64"/>
      <c r="E999" s="215"/>
      <c r="F999" s="201"/>
      <c r="G999" s="201"/>
      <c r="H999" s="201"/>
      <c r="I999" s="201"/>
      <c r="J999" s="201"/>
      <c r="K999" s="201"/>
    </row>
    <row r="1000" spans="2:11" s="8" customFormat="1" ht="12.75">
      <c r="B1000" s="64"/>
      <c r="C1000" s="64"/>
      <c r="E1000" s="215"/>
      <c r="F1000" s="201"/>
      <c r="G1000" s="201"/>
      <c r="H1000" s="201"/>
      <c r="I1000" s="201"/>
      <c r="J1000" s="201"/>
      <c r="K1000" s="201"/>
    </row>
    <row r="1001" spans="2:11" s="8" customFormat="1" ht="12.75">
      <c r="B1001" s="64"/>
      <c r="C1001" s="64"/>
      <c r="E1001" s="215"/>
      <c r="F1001" s="201"/>
      <c r="G1001" s="201"/>
      <c r="H1001" s="201"/>
      <c r="I1001" s="201"/>
      <c r="J1001" s="201"/>
      <c r="K1001" s="201"/>
    </row>
    <row r="1002" spans="2:11" s="8" customFormat="1" ht="12.75">
      <c r="B1002" s="64"/>
      <c r="C1002" s="64"/>
      <c r="E1002" s="215"/>
      <c r="F1002" s="201"/>
      <c r="G1002" s="201"/>
      <c r="H1002" s="201"/>
      <c r="I1002" s="201"/>
      <c r="J1002" s="201"/>
      <c r="K1002" s="201"/>
    </row>
    <row r="1003" spans="2:11" s="8" customFormat="1" ht="12.75">
      <c r="B1003" s="64"/>
      <c r="C1003" s="64"/>
      <c r="E1003" s="215"/>
      <c r="F1003" s="201"/>
      <c r="G1003" s="201"/>
      <c r="H1003" s="201"/>
      <c r="I1003" s="201"/>
      <c r="J1003" s="201"/>
      <c r="K1003" s="201"/>
    </row>
    <row r="1004" spans="2:11" s="8" customFormat="1" ht="12.75">
      <c r="B1004" s="64"/>
      <c r="C1004" s="64"/>
      <c r="E1004" s="215"/>
      <c r="F1004" s="201"/>
      <c r="G1004" s="201"/>
      <c r="H1004" s="201"/>
      <c r="I1004" s="201"/>
      <c r="J1004" s="201"/>
      <c r="K1004" s="201"/>
    </row>
    <row r="1005" spans="2:11" s="8" customFormat="1" ht="12.75">
      <c r="B1005" s="64"/>
      <c r="C1005" s="64"/>
      <c r="E1005" s="215"/>
      <c r="F1005" s="201"/>
      <c r="G1005" s="201"/>
      <c r="H1005" s="201"/>
      <c r="I1005" s="201"/>
      <c r="J1005" s="201"/>
      <c r="K1005" s="201"/>
    </row>
    <row r="1006" spans="2:11" s="8" customFormat="1" ht="12.75">
      <c r="B1006" s="64"/>
      <c r="C1006" s="64"/>
      <c r="E1006" s="215"/>
      <c r="F1006" s="201"/>
      <c r="G1006" s="201"/>
      <c r="H1006" s="201"/>
      <c r="I1006" s="201"/>
      <c r="J1006" s="201"/>
      <c r="K1006" s="201"/>
    </row>
    <row r="1007" spans="2:11" s="8" customFormat="1" ht="12.75">
      <c r="B1007" s="64"/>
      <c r="C1007" s="64"/>
      <c r="E1007" s="215"/>
      <c r="F1007" s="201"/>
      <c r="G1007" s="201"/>
      <c r="H1007" s="201"/>
      <c r="I1007" s="201"/>
      <c r="J1007" s="201"/>
      <c r="K1007" s="201"/>
    </row>
    <row r="1008" spans="2:11" s="8" customFormat="1" ht="12.75">
      <c r="B1008" s="64"/>
      <c r="C1008" s="64"/>
      <c r="E1008" s="215"/>
      <c r="F1008" s="201"/>
      <c r="G1008" s="201"/>
      <c r="H1008" s="201"/>
      <c r="I1008" s="201"/>
      <c r="J1008" s="201"/>
      <c r="K1008" s="201"/>
    </row>
    <row r="1009" spans="2:11" s="8" customFormat="1" ht="12.75">
      <c r="B1009" s="64"/>
      <c r="C1009" s="64"/>
      <c r="E1009" s="215"/>
      <c r="F1009" s="201"/>
      <c r="G1009" s="201"/>
      <c r="H1009" s="201"/>
      <c r="I1009" s="201"/>
      <c r="J1009" s="201"/>
      <c r="K1009" s="201"/>
    </row>
    <row r="1010" spans="2:11" s="8" customFormat="1" ht="12.75">
      <c r="B1010" s="64"/>
      <c r="C1010" s="64"/>
      <c r="E1010" s="215"/>
      <c r="F1010" s="201"/>
      <c r="G1010" s="201"/>
      <c r="H1010" s="201"/>
      <c r="I1010" s="201"/>
      <c r="J1010" s="201"/>
      <c r="K1010" s="201"/>
    </row>
    <row r="1011" spans="2:11" s="8" customFormat="1" ht="12.75">
      <c r="B1011" s="64"/>
      <c r="C1011" s="64"/>
      <c r="E1011" s="215"/>
      <c r="F1011" s="201"/>
      <c r="G1011" s="201"/>
      <c r="H1011" s="201"/>
      <c r="I1011" s="201"/>
      <c r="J1011" s="201"/>
      <c r="K1011" s="201"/>
    </row>
    <row r="1012" spans="2:11" s="8" customFormat="1" ht="12.75">
      <c r="B1012" s="64"/>
      <c r="C1012" s="64"/>
      <c r="E1012" s="215"/>
      <c r="F1012" s="201"/>
      <c r="G1012" s="201"/>
      <c r="H1012" s="201"/>
      <c r="I1012" s="201"/>
      <c r="J1012" s="201"/>
      <c r="K1012" s="201"/>
    </row>
    <row r="1013" spans="2:11" s="8" customFormat="1" ht="12.75">
      <c r="B1013" s="64"/>
      <c r="C1013" s="64"/>
      <c r="E1013" s="215"/>
      <c r="F1013" s="201"/>
      <c r="G1013" s="201"/>
      <c r="H1013" s="201"/>
      <c r="I1013" s="201"/>
      <c r="J1013" s="201"/>
      <c r="K1013" s="201"/>
    </row>
    <row r="1014" spans="2:11" s="8" customFormat="1" ht="12.75">
      <c r="B1014" s="64"/>
      <c r="C1014" s="64"/>
      <c r="E1014" s="215"/>
      <c r="F1014" s="201"/>
      <c r="G1014" s="201"/>
      <c r="H1014" s="201"/>
      <c r="I1014" s="201"/>
      <c r="J1014" s="201"/>
      <c r="K1014" s="201"/>
    </row>
    <row r="1015" spans="2:11" s="8" customFormat="1" ht="12.75">
      <c r="B1015" s="64"/>
      <c r="C1015" s="64"/>
      <c r="E1015" s="215"/>
      <c r="F1015" s="201"/>
      <c r="G1015" s="201"/>
      <c r="H1015" s="201"/>
      <c r="I1015" s="201"/>
      <c r="J1015" s="201"/>
      <c r="K1015" s="201"/>
    </row>
    <row r="1016" spans="2:11" s="8" customFormat="1" ht="12.75">
      <c r="B1016" s="64"/>
      <c r="C1016" s="64"/>
      <c r="E1016" s="215"/>
      <c r="F1016" s="201"/>
      <c r="G1016" s="201"/>
      <c r="H1016" s="201"/>
      <c r="I1016" s="201"/>
      <c r="J1016" s="201"/>
      <c r="K1016" s="201"/>
    </row>
    <row r="1017" spans="2:11" s="8" customFormat="1" ht="12.75">
      <c r="B1017" s="64"/>
      <c r="C1017" s="64"/>
      <c r="E1017" s="215"/>
      <c r="F1017" s="201"/>
      <c r="G1017" s="201"/>
      <c r="H1017" s="201"/>
      <c r="I1017" s="201"/>
      <c r="J1017" s="201"/>
      <c r="K1017" s="201"/>
    </row>
    <row r="1018" spans="2:11" s="8" customFormat="1" ht="12.75">
      <c r="B1018" s="64"/>
      <c r="C1018" s="64"/>
      <c r="E1018" s="215"/>
      <c r="F1018" s="201"/>
      <c r="G1018" s="201"/>
      <c r="H1018" s="201"/>
      <c r="I1018" s="201"/>
      <c r="J1018" s="201"/>
      <c r="K1018" s="201"/>
    </row>
    <row r="1019" spans="2:11" s="8" customFormat="1" ht="12.75">
      <c r="B1019" s="64"/>
      <c r="C1019" s="64"/>
      <c r="E1019" s="215"/>
      <c r="F1019" s="201"/>
      <c r="G1019" s="201"/>
      <c r="H1019" s="201"/>
      <c r="I1019" s="201"/>
      <c r="J1019" s="201"/>
      <c r="K1019" s="201"/>
    </row>
    <row r="1020" spans="2:11" s="8" customFormat="1" ht="12.75">
      <c r="B1020" s="64"/>
      <c r="C1020" s="64"/>
      <c r="E1020" s="215"/>
      <c r="F1020" s="201"/>
      <c r="G1020" s="201"/>
      <c r="H1020" s="201"/>
      <c r="I1020" s="201"/>
      <c r="J1020" s="201"/>
      <c r="K1020" s="201"/>
    </row>
    <row r="1021" spans="2:11" s="8" customFormat="1" ht="12.75">
      <c r="B1021" s="64"/>
      <c r="C1021" s="64"/>
      <c r="E1021" s="215"/>
      <c r="F1021" s="201"/>
      <c r="G1021" s="201"/>
      <c r="H1021" s="201"/>
      <c r="I1021" s="201"/>
      <c r="J1021" s="201"/>
      <c r="K1021" s="201"/>
    </row>
    <row r="1022" spans="2:11" s="8" customFormat="1" ht="12.75">
      <c r="B1022" s="64"/>
      <c r="C1022" s="64"/>
      <c r="E1022" s="215"/>
      <c r="F1022" s="201"/>
      <c r="G1022" s="201"/>
      <c r="H1022" s="201"/>
      <c r="I1022" s="201"/>
      <c r="J1022" s="201"/>
      <c r="K1022" s="201"/>
    </row>
    <row r="1023" spans="2:11" s="8" customFormat="1" ht="12.75">
      <c r="B1023" s="64"/>
      <c r="C1023" s="64"/>
      <c r="E1023" s="215"/>
      <c r="F1023" s="201"/>
      <c r="G1023" s="201"/>
      <c r="H1023" s="201"/>
      <c r="I1023" s="201"/>
      <c r="J1023" s="201"/>
      <c r="K1023" s="201"/>
    </row>
    <row r="1024" spans="2:11" s="8" customFormat="1" ht="12.75">
      <c r="B1024" s="64"/>
      <c r="C1024" s="64"/>
      <c r="E1024" s="215"/>
      <c r="F1024" s="201"/>
      <c r="G1024" s="201"/>
      <c r="H1024" s="201"/>
      <c r="I1024" s="201"/>
      <c r="J1024" s="201"/>
      <c r="K1024" s="201"/>
    </row>
    <row r="1025" spans="2:11" s="8" customFormat="1" ht="12.75">
      <c r="B1025" s="64"/>
      <c r="C1025" s="64"/>
      <c r="E1025" s="215"/>
      <c r="F1025" s="201"/>
      <c r="G1025" s="201"/>
      <c r="H1025" s="201"/>
      <c r="I1025" s="201"/>
      <c r="J1025" s="201"/>
      <c r="K1025" s="201"/>
    </row>
    <row r="1026" spans="2:11" s="8" customFormat="1" ht="12.75">
      <c r="B1026" s="64"/>
      <c r="C1026" s="64"/>
      <c r="E1026" s="215"/>
      <c r="F1026" s="201"/>
      <c r="G1026" s="201"/>
      <c r="H1026" s="201"/>
      <c r="I1026" s="201"/>
      <c r="J1026" s="201"/>
      <c r="K1026" s="201"/>
    </row>
    <row r="1027" spans="2:11" s="8" customFormat="1" ht="12.75">
      <c r="B1027" s="64"/>
      <c r="C1027" s="64"/>
      <c r="E1027" s="215"/>
      <c r="F1027" s="201"/>
      <c r="G1027" s="201"/>
      <c r="H1027" s="201"/>
      <c r="I1027" s="201"/>
      <c r="J1027" s="201"/>
      <c r="K1027" s="201"/>
    </row>
    <row r="1028" spans="2:11" s="8" customFormat="1" ht="12.75">
      <c r="B1028" s="64"/>
      <c r="C1028" s="64"/>
      <c r="E1028" s="215"/>
      <c r="F1028" s="201"/>
      <c r="G1028" s="201"/>
      <c r="H1028" s="201"/>
      <c r="I1028" s="201"/>
      <c r="J1028" s="201"/>
      <c r="K1028" s="201"/>
    </row>
    <row r="1029" spans="2:11" s="8" customFormat="1" ht="12.75">
      <c r="B1029" s="64"/>
      <c r="C1029" s="64"/>
      <c r="E1029" s="215"/>
      <c r="F1029" s="201"/>
      <c r="G1029" s="201"/>
      <c r="H1029" s="201"/>
      <c r="I1029" s="201"/>
      <c r="J1029" s="201"/>
      <c r="K1029" s="201"/>
    </row>
    <row r="1030" spans="2:11" s="8" customFormat="1" ht="12.75">
      <c r="B1030" s="64"/>
      <c r="C1030" s="64"/>
      <c r="E1030" s="215"/>
      <c r="F1030" s="201"/>
      <c r="G1030" s="201"/>
      <c r="H1030" s="201"/>
      <c r="I1030" s="201"/>
      <c r="J1030" s="201"/>
      <c r="K1030" s="201"/>
    </row>
    <row r="1031" spans="2:11" s="8" customFormat="1" ht="12.75">
      <c r="B1031" s="64"/>
      <c r="C1031" s="64"/>
      <c r="E1031" s="215"/>
      <c r="F1031" s="201"/>
      <c r="G1031" s="201"/>
      <c r="H1031" s="201"/>
      <c r="I1031" s="201"/>
      <c r="J1031" s="201"/>
      <c r="K1031" s="201"/>
    </row>
    <row r="1032" spans="2:11" s="8" customFormat="1" ht="12.75">
      <c r="B1032" s="64"/>
      <c r="C1032" s="64"/>
      <c r="E1032" s="215"/>
      <c r="F1032" s="201"/>
      <c r="G1032" s="201"/>
      <c r="H1032" s="201"/>
      <c r="I1032" s="201"/>
      <c r="J1032" s="201"/>
      <c r="K1032" s="201"/>
    </row>
    <row r="1033" spans="2:11" s="8" customFormat="1" ht="12.75">
      <c r="B1033" s="64"/>
      <c r="C1033" s="64"/>
      <c r="E1033" s="215"/>
      <c r="F1033" s="201"/>
      <c r="G1033" s="201"/>
      <c r="H1033" s="201"/>
      <c r="I1033" s="201"/>
      <c r="J1033" s="201"/>
      <c r="K1033" s="201"/>
    </row>
    <row r="1034" spans="2:11" s="8" customFormat="1" ht="12.75">
      <c r="B1034" s="64"/>
      <c r="C1034" s="64"/>
      <c r="E1034" s="215"/>
      <c r="F1034" s="201"/>
      <c r="G1034" s="201"/>
      <c r="H1034" s="201"/>
      <c r="I1034" s="201"/>
      <c r="J1034" s="201"/>
      <c r="K1034" s="201"/>
    </row>
    <row r="1035" spans="2:11" s="8" customFormat="1" ht="12.75">
      <c r="B1035" s="64"/>
      <c r="C1035" s="64"/>
      <c r="E1035" s="215"/>
      <c r="F1035" s="201"/>
      <c r="G1035" s="201"/>
      <c r="H1035" s="201"/>
      <c r="I1035" s="201"/>
      <c r="J1035" s="201"/>
      <c r="K1035" s="201"/>
    </row>
    <row r="1036" spans="2:11" s="8" customFormat="1" ht="12.75">
      <c r="B1036" s="64"/>
      <c r="C1036" s="64"/>
      <c r="E1036" s="215"/>
      <c r="F1036" s="201"/>
      <c r="G1036" s="201"/>
      <c r="H1036" s="201"/>
      <c r="I1036" s="201"/>
      <c r="J1036" s="201"/>
      <c r="K1036" s="201"/>
    </row>
    <row r="1037" spans="2:11" s="8" customFormat="1" ht="12.75">
      <c r="B1037" s="64"/>
      <c r="C1037" s="64"/>
      <c r="E1037" s="215"/>
      <c r="F1037" s="201"/>
      <c r="G1037" s="201"/>
      <c r="H1037" s="201"/>
      <c r="I1037" s="201"/>
      <c r="J1037" s="201"/>
      <c r="K1037" s="201"/>
    </row>
    <row r="1038" spans="2:11" s="8" customFormat="1" ht="12.75">
      <c r="B1038" s="64"/>
      <c r="C1038" s="64"/>
      <c r="E1038" s="215"/>
      <c r="F1038" s="201"/>
      <c r="G1038" s="201"/>
      <c r="H1038" s="201"/>
      <c r="I1038" s="201"/>
      <c r="J1038" s="201"/>
      <c r="K1038" s="201"/>
    </row>
    <row r="1039" spans="2:11" s="8" customFormat="1" ht="12.75">
      <c r="B1039" s="64"/>
      <c r="C1039" s="64"/>
      <c r="E1039" s="215"/>
      <c r="F1039" s="201"/>
      <c r="G1039" s="201"/>
      <c r="H1039" s="201"/>
      <c r="I1039" s="201"/>
      <c r="J1039" s="201"/>
      <c r="K1039" s="201"/>
    </row>
    <row r="1040" spans="2:11" s="8" customFormat="1" ht="12.75">
      <c r="B1040" s="64"/>
      <c r="C1040" s="64"/>
      <c r="E1040" s="215"/>
      <c r="F1040" s="201"/>
      <c r="G1040" s="201"/>
      <c r="H1040" s="201"/>
      <c r="I1040" s="201"/>
      <c r="J1040" s="201"/>
      <c r="K1040" s="201"/>
    </row>
    <row r="1041" spans="2:11" s="8" customFormat="1" ht="12.75">
      <c r="B1041" s="64"/>
      <c r="C1041" s="64"/>
      <c r="E1041" s="215"/>
      <c r="F1041" s="201"/>
      <c r="G1041" s="201"/>
      <c r="H1041" s="201"/>
      <c r="I1041" s="201"/>
      <c r="J1041" s="201"/>
      <c r="K1041" s="201"/>
    </row>
    <row r="1042" spans="2:11" s="8" customFormat="1" ht="12.75">
      <c r="B1042" s="64"/>
      <c r="C1042" s="64"/>
      <c r="E1042" s="215"/>
      <c r="F1042" s="201"/>
      <c r="G1042" s="201"/>
      <c r="H1042" s="201"/>
      <c r="I1042" s="201"/>
      <c r="J1042" s="201"/>
      <c r="K1042" s="201"/>
    </row>
    <row r="1043" spans="2:11" s="8" customFormat="1" ht="12.75">
      <c r="B1043" s="64"/>
      <c r="C1043" s="64"/>
      <c r="E1043" s="215"/>
      <c r="F1043" s="201"/>
      <c r="G1043" s="201"/>
      <c r="H1043" s="201"/>
      <c r="I1043" s="201"/>
      <c r="J1043" s="201"/>
      <c r="K1043" s="201"/>
    </row>
    <row r="1044" spans="2:11" s="8" customFormat="1" ht="12.75">
      <c r="B1044" s="64"/>
      <c r="C1044" s="64"/>
      <c r="E1044" s="215"/>
      <c r="F1044" s="201"/>
      <c r="G1044" s="201"/>
      <c r="H1044" s="201"/>
      <c r="I1044" s="201"/>
      <c r="J1044" s="201"/>
      <c r="K1044" s="201"/>
    </row>
    <row r="1045" spans="2:11" s="8" customFormat="1" ht="12.75">
      <c r="B1045" s="64"/>
      <c r="C1045" s="64"/>
      <c r="E1045" s="215"/>
      <c r="F1045" s="201"/>
      <c r="G1045" s="201"/>
      <c r="H1045" s="201"/>
      <c r="I1045" s="201"/>
      <c r="J1045" s="201"/>
      <c r="K1045" s="201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16 - Leki&amp;RKielce,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K5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25390625" style="0" customWidth="1"/>
    <col min="2" max="2" width="34.625" style="0" customWidth="1"/>
    <col min="3" max="3" width="36.875" style="0" customWidth="1"/>
    <col min="4" max="4" width="4.75390625" style="136" bestFit="1" customWidth="1"/>
    <col min="5" max="5" width="5.25390625" style="136" bestFit="1" customWidth="1"/>
    <col min="6" max="6" width="8.375" style="136" bestFit="1" customWidth="1"/>
    <col min="7" max="7" width="11.625" style="136" bestFit="1" customWidth="1"/>
    <col min="8" max="8" width="3.25390625" style="136" bestFit="1" customWidth="1"/>
    <col min="9" max="9" width="7.625" style="136" bestFit="1" customWidth="1"/>
    <col min="10" max="10" width="12.25390625" style="136" bestFit="1" customWidth="1"/>
    <col min="11" max="11" width="10.375" style="136" customWidth="1"/>
  </cols>
  <sheetData>
    <row r="1" spans="2:11" s="56" customFormat="1" ht="12.75">
      <c r="B1" s="56" t="s">
        <v>991</v>
      </c>
      <c r="C1" s="175"/>
      <c r="D1" s="253"/>
      <c r="E1" s="253"/>
      <c r="F1" s="253"/>
      <c r="G1" s="253"/>
      <c r="H1" s="253"/>
      <c r="I1" s="253"/>
      <c r="J1" s="253"/>
      <c r="K1" s="253"/>
    </row>
    <row r="2" ht="12.75">
      <c r="C2" s="44"/>
    </row>
    <row r="3" spans="1:11" ht="12.75">
      <c r="A3" s="42">
        <v>1</v>
      </c>
      <c r="B3" s="29">
        <v>2</v>
      </c>
      <c r="C3" s="29">
        <v>3</v>
      </c>
      <c r="D3" s="137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56.25">
      <c r="A4" s="49" t="s">
        <v>496</v>
      </c>
      <c r="B4" s="46" t="s">
        <v>1331</v>
      </c>
      <c r="C4" s="46" t="s">
        <v>1330</v>
      </c>
      <c r="D4" s="197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33.75">
      <c r="A5" s="1">
        <v>1</v>
      </c>
      <c r="B5" s="31"/>
      <c r="C5" s="31" t="s">
        <v>1298</v>
      </c>
      <c r="D5" s="25" t="s">
        <v>634</v>
      </c>
      <c r="E5" s="14">
        <v>30</v>
      </c>
      <c r="F5" s="255"/>
      <c r="G5" s="275">
        <f>E5*F5</f>
        <v>0</v>
      </c>
      <c r="H5" s="251"/>
      <c r="I5" s="275">
        <f>F5+(F5*H5)</f>
        <v>0</v>
      </c>
      <c r="J5" s="275">
        <f>G5+(G5*H5)</f>
        <v>0</v>
      </c>
      <c r="K5" s="208"/>
    </row>
    <row r="6" spans="1:11" ht="12.75">
      <c r="A6" s="1">
        <v>2</v>
      </c>
      <c r="B6" s="31"/>
      <c r="C6" s="31" t="s">
        <v>1299</v>
      </c>
      <c r="D6" s="25" t="s">
        <v>634</v>
      </c>
      <c r="E6" s="14">
        <v>200</v>
      </c>
      <c r="F6" s="255"/>
      <c r="G6" s="275">
        <f aca="true" t="shared" si="0" ref="G6:G47">E6*F6</f>
        <v>0</v>
      </c>
      <c r="H6" s="251"/>
      <c r="I6" s="275">
        <f aca="true" t="shared" si="1" ref="I6:I34">F6+(F6*H6)</f>
        <v>0</v>
      </c>
      <c r="J6" s="275">
        <f aca="true" t="shared" si="2" ref="J6:J34">G6+(G6*H6)</f>
        <v>0</v>
      </c>
      <c r="K6" s="208"/>
    </row>
    <row r="7" spans="1:11" ht="12.75">
      <c r="A7" s="1">
        <v>3</v>
      </c>
      <c r="B7" s="31"/>
      <c r="C7" s="31" t="s">
        <v>1300</v>
      </c>
      <c r="D7" s="25" t="s">
        <v>634</v>
      </c>
      <c r="E7" s="14">
        <v>50</v>
      </c>
      <c r="F7" s="255"/>
      <c r="G7" s="275">
        <f t="shared" si="0"/>
        <v>0</v>
      </c>
      <c r="H7" s="251"/>
      <c r="I7" s="275">
        <f t="shared" si="1"/>
        <v>0</v>
      </c>
      <c r="J7" s="275">
        <f t="shared" si="2"/>
        <v>0</v>
      </c>
      <c r="K7" s="208"/>
    </row>
    <row r="8" spans="1:11" ht="12.75">
      <c r="A8" s="1">
        <v>4</v>
      </c>
      <c r="B8" s="31"/>
      <c r="C8" s="31" t="s">
        <v>50</v>
      </c>
      <c r="D8" s="25" t="s">
        <v>1463</v>
      </c>
      <c r="E8" s="14">
        <v>5</v>
      </c>
      <c r="F8" s="255"/>
      <c r="G8" s="275">
        <f t="shared" si="0"/>
        <v>0</v>
      </c>
      <c r="H8" s="251"/>
      <c r="I8" s="275">
        <f t="shared" si="1"/>
        <v>0</v>
      </c>
      <c r="J8" s="275">
        <f t="shared" si="2"/>
        <v>0</v>
      </c>
      <c r="K8" s="208"/>
    </row>
    <row r="9" spans="1:11" ht="12.75">
      <c r="A9" s="1">
        <v>5</v>
      </c>
      <c r="B9" s="31"/>
      <c r="C9" s="31" t="s">
        <v>51</v>
      </c>
      <c r="D9" s="25" t="s">
        <v>1463</v>
      </c>
      <c r="E9" s="14">
        <v>200</v>
      </c>
      <c r="F9" s="255"/>
      <c r="G9" s="275">
        <f t="shared" si="0"/>
        <v>0</v>
      </c>
      <c r="H9" s="251"/>
      <c r="I9" s="275">
        <f t="shared" si="1"/>
        <v>0</v>
      </c>
      <c r="J9" s="275">
        <f t="shared" si="2"/>
        <v>0</v>
      </c>
      <c r="K9" s="208"/>
    </row>
    <row r="10" spans="1:11" ht="22.5">
      <c r="A10" s="1">
        <v>6</v>
      </c>
      <c r="B10" s="31"/>
      <c r="C10" s="31" t="s">
        <v>992</v>
      </c>
      <c r="D10" s="25" t="s">
        <v>634</v>
      </c>
      <c r="E10" s="14">
        <v>30</v>
      </c>
      <c r="F10" s="255"/>
      <c r="G10" s="275">
        <f t="shared" si="0"/>
        <v>0</v>
      </c>
      <c r="H10" s="251"/>
      <c r="I10" s="275">
        <f t="shared" si="1"/>
        <v>0</v>
      </c>
      <c r="J10" s="275">
        <f t="shared" si="2"/>
        <v>0</v>
      </c>
      <c r="K10" s="208"/>
    </row>
    <row r="11" spans="1:11" ht="12.75">
      <c r="A11" s="1">
        <v>7</v>
      </c>
      <c r="B11" s="31"/>
      <c r="C11" s="31" t="s">
        <v>52</v>
      </c>
      <c r="D11" s="32" t="s">
        <v>1463</v>
      </c>
      <c r="E11" s="5">
        <v>20</v>
      </c>
      <c r="F11" s="6"/>
      <c r="G11" s="275">
        <f t="shared" si="0"/>
        <v>0</v>
      </c>
      <c r="H11" s="251"/>
      <c r="I11" s="275">
        <f t="shared" si="1"/>
        <v>0</v>
      </c>
      <c r="J11" s="275">
        <f t="shared" si="2"/>
        <v>0</v>
      </c>
      <c r="K11" s="31"/>
    </row>
    <row r="12" spans="1:11" ht="12.75">
      <c r="A12" s="1">
        <v>8</v>
      </c>
      <c r="B12" s="31"/>
      <c r="C12" s="31" t="s">
        <v>53</v>
      </c>
      <c r="D12" s="25" t="s">
        <v>1463</v>
      </c>
      <c r="E12" s="14">
        <v>10</v>
      </c>
      <c r="F12" s="255"/>
      <c r="G12" s="275">
        <f t="shared" si="0"/>
        <v>0</v>
      </c>
      <c r="H12" s="251"/>
      <c r="I12" s="275">
        <f t="shared" si="1"/>
        <v>0</v>
      </c>
      <c r="J12" s="275">
        <f t="shared" si="2"/>
        <v>0</v>
      </c>
      <c r="K12" s="208"/>
    </row>
    <row r="13" spans="1:11" ht="12.75">
      <c r="A13" s="1">
        <v>9</v>
      </c>
      <c r="B13" s="31"/>
      <c r="C13" s="31" t="s">
        <v>54</v>
      </c>
      <c r="D13" s="25" t="s">
        <v>1463</v>
      </c>
      <c r="E13" s="14">
        <v>10</v>
      </c>
      <c r="F13" s="255"/>
      <c r="G13" s="275">
        <f t="shared" si="0"/>
        <v>0</v>
      </c>
      <c r="H13" s="251"/>
      <c r="I13" s="275">
        <f t="shared" si="1"/>
        <v>0</v>
      </c>
      <c r="J13" s="275">
        <f t="shared" si="2"/>
        <v>0</v>
      </c>
      <c r="K13" s="208"/>
    </row>
    <row r="14" spans="1:11" ht="12.75">
      <c r="A14" s="1">
        <v>10</v>
      </c>
      <c r="B14" s="31"/>
      <c r="C14" s="31" t="s">
        <v>55</v>
      </c>
      <c r="D14" s="25" t="s">
        <v>1463</v>
      </c>
      <c r="E14" s="14">
        <v>15</v>
      </c>
      <c r="F14" s="255"/>
      <c r="G14" s="275">
        <f t="shared" si="0"/>
        <v>0</v>
      </c>
      <c r="H14" s="251"/>
      <c r="I14" s="275">
        <f t="shared" si="1"/>
        <v>0</v>
      </c>
      <c r="J14" s="275">
        <f t="shared" si="2"/>
        <v>0</v>
      </c>
      <c r="K14" s="208"/>
    </row>
    <row r="15" spans="1:11" ht="12.75">
      <c r="A15" s="1">
        <v>11</v>
      </c>
      <c r="B15" s="31"/>
      <c r="C15" s="31" t="s">
        <v>518</v>
      </c>
      <c r="D15" s="25" t="s">
        <v>634</v>
      </c>
      <c r="E15" s="14">
        <v>80</v>
      </c>
      <c r="F15" s="255"/>
      <c r="G15" s="275">
        <f t="shared" si="0"/>
        <v>0</v>
      </c>
      <c r="H15" s="251"/>
      <c r="I15" s="275">
        <f t="shared" si="1"/>
        <v>0</v>
      </c>
      <c r="J15" s="275">
        <f t="shared" si="2"/>
        <v>0</v>
      </c>
      <c r="K15" s="208"/>
    </row>
    <row r="16" spans="1:11" ht="12.75">
      <c r="A16" s="1">
        <v>12</v>
      </c>
      <c r="B16" s="31"/>
      <c r="C16" s="31" t="s">
        <v>56</v>
      </c>
      <c r="D16" s="25" t="s">
        <v>1463</v>
      </c>
      <c r="E16" s="14">
        <v>10</v>
      </c>
      <c r="F16" s="255"/>
      <c r="G16" s="275">
        <f t="shared" si="0"/>
        <v>0</v>
      </c>
      <c r="H16" s="251"/>
      <c r="I16" s="275">
        <f t="shared" si="1"/>
        <v>0</v>
      </c>
      <c r="J16" s="275">
        <f t="shared" si="2"/>
        <v>0</v>
      </c>
      <c r="K16" s="208"/>
    </row>
    <row r="17" spans="1:11" ht="12.75">
      <c r="A17" s="1">
        <v>13</v>
      </c>
      <c r="B17" s="31"/>
      <c r="C17" s="31" t="s">
        <v>57</v>
      </c>
      <c r="D17" s="25" t="s">
        <v>1463</v>
      </c>
      <c r="E17" s="14">
        <v>15</v>
      </c>
      <c r="F17" s="255"/>
      <c r="G17" s="275">
        <f t="shared" si="0"/>
        <v>0</v>
      </c>
      <c r="H17" s="251"/>
      <c r="I17" s="275">
        <f t="shared" si="1"/>
        <v>0</v>
      </c>
      <c r="J17" s="275">
        <f t="shared" si="2"/>
        <v>0</v>
      </c>
      <c r="K17" s="208"/>
    </row>
    <row r="18" spans="1:11" ht="22.5">
      <c r="A18" s="1">
        <v>14</v>
      </c>
      <c r="B18" s="31"/>
      <c r="C18" s="31" t="s">
        <v>519</v>
      </c>
      <c r="D18" s="25" t="s">
        <v>1463</v>
      </c>
      <c r="E18" s="14">
        <v>500</v>
      </c>
      <c r="F18" s="255"/>
      <c r="G18" s="275">
        <f t="shared" si="0"/>
        <v>0</v>
      </c>
      <c r="H18" s="251"/>
      <c r="I18" s="275">
        <f t="shared" si="1"/>
        <v>0</v>
      </c>
      <c r="J18" s="275">
        <f t="shared" si="2"/>
        <v>0</v>
      </c>
      <c r="K18" s="208"/>
    </row>
    <row r="19" spans="1:11" ht="12.75">
      <c r="A19" s="1">
        <v>15</v>
      </c>
      <c r="B19" s="31"/>
      <c r="C19" s="31" t="s">
        <v>58</v>
      </c>
      <c r="D19" s="25" t="s">
        <v>1463</v>
      </c>
      <c r="E19" s="14">
        <v>15</v>
      </c>
      <c r="F19" s="255"/>
      <c r="G19" s="275">
        <f t="shared" si="0"/>
        <v>0</v>
      </c>
      <c r="H19" s="251"/>
      <c r="I19" s="275">
        <f t="shared" si="1"/>
        <v>0</v>
      </c>
      <c r="J19" s="275">
        <f t="shared" si="2"/>
        <v>0</v>
      </c>
      <c r="K19" s="208"/>
    </row>
    <row r="20" spans="1:11" ht="12.75">
      <c r="A20" s="1">
        <v>16</v>
      </c>
      <c r="B20" s="31"/>
      <c r="C20" s="31" t="s">
        <v>59</v>
      </c>
      <c r="D20" s="25" t="s">
        <v>1463</v>
      </c>
      <c r="E20" s="14">
        <v>90</v>
      </c>
      <c r="F20" s="255"/>
      <c r="G20" s="275">
        <f t="shared" si="0"/>
        <v>0</v>
      </c>
      <c r="H20" s="251"/>
      <c r="I20" s="275">
        <f t="shared" si="1"/>
        <v>0</v>
      </c>
      <c r="J20" s="275">
        <f t="shared" si="2"/>
        <v>0</v>
      </c>
      <c r="K20" s="208"/>
    </row>
    <row r="21" spans="1:11" ht="12.75">
      <c r="A21" s="1">
        <v>17</v>
      </c>
      <c r="B21" s="31"/>
      <c r="C21" s="31" t="s">
        <v>60</v>
      </c>
      <c r="D21" s="25" t="s">
        <v>1463</v>
      </c>
      <c r="E21" s="14">
        <v>15</v>
      </c>
      <c r="F21" s="255"/>
      <c r="G21" s="275">
        <f t="shared" si="0"/>
        <v>0</v>
      </c>
      <c r="H21" s="251"/>
      <c r="I21" s="275">
        <f t="shared" si="1"/>
        <v>0</v>
      </c>
      <c r="J21" s="275">
        <f t="shared" si="2"/>
        <v>0</v>
      </c>
      <c r="K21" s="208"/>
    </row>
    <row r="22" spans="1:11" ht="12.75">
      <c r="A22" s="1">
        <v>18</v>
      </c>
      <c r="B22" s="31"/>
      <c r="C22" s="31" t="s">
        <v>61</v>
      </c>
      <c r="D22" s="25" t="s">
        <v>1463</v>
      </c>
      <c r="E22" s="14">
        <v>90</v>
      </c>
      <c r="F22" s="255"/>
      <c r="G22" s="275">
        <f t="shared" si="0"/>
        <v>0</v>
      </c>
      <c r="H22" s="251"/>
      <c r="I22" s="275">
        <f t="shared" si="1"/>
        <v>0</v>
      </c>
      <c r="J22" s="275">
        <f t="shared" si="2"/>
        <v>0</v>
      </c>
      <c r="K22" s="208"/>
    </row>
    <row r="23" spans="1:11" s="78" customFormat="1" ht="12.75">
      <c r="A23" s="1">
        <v>19</v>
      </c>
      <c r="B23" s="86"/>
      <c r="C23" s="86" t="s">
        <v>1107</v>
      </c>
      <c r="D23" s="45" t="s">
        <v>634</v>
      </c>
      <c r="E23" s="17">
        <v>71000</v>
      </c>
      <c r="F23" s="276"/>
      <c r="G23" s="275">
        <f t="shared" si="0"/>
        <v>0</v>
      </c>
      <c r="H23" s="251"/>
      <c r="I23" s="275">
        <f t="shared" si="1"/>
        <v>0</v>
      </c>
      <c r="J23" s="275">
        <f t="shared" si="2"/>
        <v>0</v>
      </c>
      <c r="K23" s="143"/>
    </row>
    <row r="24" spans="1:11" ht="33.75">
      <c r="A24" s="1">
        <v>20</v>
      </c>
      <c r="B24" s="31"/>
      <c r="C24" s="31" t="s">
        <v>0</v>
      </c>
      <c r="D24" s="25" t="s">
        <v>634</v>
      </c>
      <c r="E24" s="14">
        <v>70</v>
      </c>
      <c r="F24" s="255"/>
      <c r="G24" s="275">
        <f t="shared" si="0"/>
        <v>0</v>
      </c>
      <c r="H24" s="251"/>
      <c r="I24" s="275">
        <f t="shared" si="1"/>
        <v>0</v>
      </c>
      <c r="J24" s="275">
        <f t="shared" si="2"/>
        <v>0</v>
      </c>
      <c r="K24" s="208"/>
    </row>
    <row r="25" spans="1:11" ht="12.75">
      <c r="A25" s="1">
        <v>21</v>
      </c>
      <c r="B25" s="14"/>
      <c r="C25" s="31" t="s">
        <v>62</v>
      </c>
      <c r="D25" s="25" t="s">
        <v>1463</v>
      </c>
      <c r="E25" s="14">
        <v>5</v>
      </c>
      <c r="F25" s="255"/>
      <c r="G25" s="275">
        <f t="shared" si="0"/>
        <v>0</v>
      </c>
      <c r="H25" s="251"/>
      <c r="I25" s="275">
        <f t="shared" si="1"/>
        <v>0</v>
      </c>
      <c r="J25" s="275">
        <f t="shared" si="2"/>
        <v>0</v>
      </c>
      <c r="K25" s="208"/>
    </row>
    <row r="26" spans="1:11" ht="12.75">
      <c r="A26" s="1">
        <v>22</v>
      </c>
      <c r="B26" s="31"/>
      <c r="C26" s="31" t="s">
        <v>63</v>
      </c>
      <c r="D26" s="25" t="s">
        <v>1463</v>
      </c>
      <c r="E26" s="14">
        <v>15</v>
      </c>
      <c r="F26" s="255"/>
      <c r="G26" s="275">
        <f t="shared" si="0"/>
        <v>0</v>
      </c>
      <c r="H26" s="251"/>
      <c r="I26" s="275">
        <f t="shared" si="1"/>
        <v>0</v>
      </c>
      <c r="J26" s="275">
        <f t="shared" si="2"/>
        <v>0</v>
      </c>
      <c r="K26" s="208"/>
    </row>
    <row r="27" spans="1:11" ht="22.5">
      <c r="A27" s="1">
        <v>23</v>
      </c>
      <c r="B27" s="31"/>
      <c r="C27" s="31" t="s">
        <v>888</v>
      </c>
      <c r="D27" s="25" t="s">
        <v>634</v>
      </c>
      <c r="E27" s="14">
        <v>20</v>
      </c>
      <c r="F27" s="255"/>
      <c r="G27" s="275">
        <f t="shared" si="0"/>
        <v>0</v>
      </c>
      <c r="H27" s="251"/>
      <c r="I27" s="275">
        <f t="shared" si="1"/>
        <v>0</v>
      </c>
      <c r="J27" s="275">
        <f t="shared" si="2"/>
        <v>0</v>
      </c>
      <c r="K27" s="208"/>
    </row>
    <row r="28" spans="1:11" ht="22.5">
      <c r="A28" s="1">
        <v>24</v>
      </c>
      <c r="B28" s="31"/>
      <c r="C28" s="31" t="s">
        <v>1437</v>
      </c>
      <c r="D28" s="25" t="s">
        <v>634</v>
      </c>
      <c r="E28" s="14">
        <v>20</v>
      </c>
      <c r="F28" s="255"/>
      <c r="G28" s="275">
        <f t="shared" si="0"/>
        <v>0</v>
      </c>
      <c r="H28" s="251"/>
      <c r="I28" s="275">
        <f t="shared" si="1"/>
        <v>0</v>
      </c>
      <c r="J28" s="275">
        <f t="shared" si="2"/>
        <v>0</v>
      </c>
      <c r="K28" s="208"/>
    </row>
    <row r="29" spans="1:11" ht="22.5">
      <c r="A29" s="1">
        <v>25</v>
      </c>
      <c r="B29" s="31"/>
      <c r="C29" s="31" t="s">
        <v>887</v>
      </c>
      <c r="D29" s="25" t="s">
        <v>634</v>
      </c>
      <c r="E29" s="14">
        <v>20</v>
      </c>
      <c r="F29" s="255"/>
      <c r="G29" s="275">
        <f t="shared" si="0"/>
        <v>0</v>
      </c>
      <c r="H29" s="251"/>
      <c r="I29" s="275">
        <f t="shared" si="1"/>
        <v>0</v>
      </c>
      <c r="J29" s="275">
        <f t="shared" si="2"/>
        <v>0</v>
      </c>
      <c r="K29" s="208"/>
    </row>
    <row r="30" spans="1:11" ht="12.75">
      <c r="A30" s="1">
        <v>26</v>
      </c>
      <c r="B30" s="31"/>
      <c r="C30" s="31" t="s">
        <v>45</v>
      </c>
      <c r="D30" s="25" t="s">
        <v>1463</v>
      </c>
      <c r="E30" s="14">
        <v>100</v>
      </c>
      <c r="F30" s="255"/>
      <c r="G30" s="275">
        <f t="shared" si="0"/>
        <v>0</v>
      </c>
      <c r="H30" s="251"/>
      <c r="I30" s="275">
        <f t="shared" si="1"/>
        <v>0</v>
      </c>
      <c r="J30" s="275">
        <f t="shared" si="2"/>
        <v>0</v>
      </c>
      <c r="K30" s="208"/>
    </row>
    <row r="31" spans="1:11" ht="12.75">
      <c r="A31" s="1">
        <v>27</v>
      </c>
      <c r="B31" s="31"/>
      <c r="C31" s="31" t="s">
        <v>44</v>
      </c>
      <c r="D31" s="25" t="s">
        <v>1463</v>
      </c>
      <c r="E31" s="14">
        <v>210</v>
      </c>
      <c r="F31" s="255"/>
      <c r="G31" s="275">
        <f t="shared" si="0"/>
        <v>0</v>
      </c>
      <c r="H31" s="251"/>
      <c r="I31" s="275">
        <f t="shared" si="1"/>
        <v>0</v>
      </c>
      <c r="J31" s="275">
        <f t="shared" si="2"/>
        <v>0</v>
      </c>
      <c r="K31" s="208"/>
    </row>
    <row r="32" spans="1:11" ht="12.75">
      <c r="A32" s="1">
        <v>28</v>
      </c>
      <c r="B32" s="31"/>
      <c r="C32" s="31" t="s">
        <v>46</v>
      </c>
      <c r="D32" s="25" t="s">
        <v>1463</v>
      </c>
      <c r="E32" s="14">
        <v>50</v>
      </c>
      <c r="F32" s="255"/>
      <c r="G32" s="275">
        <f t="shared" si="0"/>
        <v>0</v>
      </c>
      <c r="H32" s="251"/>
      <c r="I32" s="275">
        <f t="shared" si="1"/>
        <v>0</v>
      </c>
      <c r="J32" s="275">
        <f t="shared" si="2"/>
        <v>0</v>
      </c>
      <c r="K32" s="208"/>
    </row>
    <row r="33" spans="1:11" ht="22.5">
      <c r="A33" s="1">
        <v>29</v>
      </c>
      <c r="B33" s="31"/>
      <c r="C33" s="31" t="s">
        <v>1438</v>
      </c>
      <c r="D33" s="25" t="s">
        <v>1463</v>
      </c>
      <c r="E33" s="14">
        <v>250</v>
      </c>
      <c r="F33" s="255"/>
      <c r="G33" s="275">
        <f t="shared" si="0"/>
        <v>0</v>
      </c>
      <c r="H33" s="251"/>
      <c r="I33" s="275">
        <f t="shared" si="1"/>
        <v>0</v>
      </c>
      <c r="J33" s="275">
        <f t="shared" si="2"/>
        <v>0</v>
      </c>
      <c r="K33" s="208"/>
    </row>
    <row r="34" spans="1:11" ht="22.5">
      <c r="A34" s="1">
        <v>30</v>
      </c>
      <c r="B34" s="31"/>
      <c r="C34" s="31" t="s">
        <v>1439</v>
      </c>
      <c r="D34" s="25" t="s">
        <v>1463</v>
      </c>
      <c r="E34" s="14">
        <v>320</v>
      </c>
      <c r="F34" s="255"/>
      <c r="G34" s="275">
        <f t="shared" si="0"/>
        <v>0</v>
      </c>
      <c r="H34" s="251"/>
      <c r="I34" s="275">
        <f t="shared" si="1"/>
        <v>0</v>
      </c>
      <c r="J34" s="275">
        <f t="shared" si="2"/>
        <v>0</v>
      </c>
      <c r="K34" s="208"/>
    </row>
    <row r="35" spans="1:11" ht="22.5">
      <c r="A35" s="1">
        <v>31</v>
      </c>
      <c r="B35" s="31"/>
      <c r="C35" s="31" t="s">
        <v>860</v>
      </c>
      <c r="D35" s="25" t="s">
        <v>1463</v>
      </c>
      <c r="E35" s="14">
        <v>30</v>
      </c>
      <c r="F35" s="255"/>
      <c r="G35" s="275">
        <f t="shared" si="0"/>
        <v>0</v>
      </c>
      <c r="H35" s="251"/>
      <c r="I35" s="275"/>
      <c r="J35" s="275"/>
      <c r="K35" s="208"/>
    </row>
    <row r="36" spans="1:11" ht="12.75">
      <c r="A36" s="1">
        <v>32</v>
      </c>
      <c r="B36" s="31"/>
      <c r="C36" s="31" t="s">
        <v>558</v>
      </c>
      <c r="D36" s="25" t="s">
        <v>1463</v>
      </c>
      <c r="E36" s="14">
        <v>10</v>
      </c>
      <c r="F36" s="255"/>
      <c r="G36" s="275">
        <f t="shared" si="0"/>
        <v>0</v>
      </c>
      <c r="H36" s="251"/>
      <c r="I36" s="275">
        <f aca="true" t="shared" si="3" ref="I36:I47">F36+(F36*H36)</f>
        <v>0</v>
      </c>
      <c r="J36" s="275">
        <f aca="true" t="shared" si="4" ref="J36:J47">G36+(G36*H36)</f>
        <v>0</v>
      </c>
      <c r="K36" s="208"/>
    </row>
    <row r="37" spans="1:11" ht="12.75">
      <c r="A37" s="1">
        <v>33</v>
      </c>
      <c r="B37" s="31"/>
      <c r="C37" s="31" t="s">
        <v>47</v>
      </c>
      <c r="D37" s="25" t="s">
        <v>1463</v>
      </c>
      <c r="E37" s="14">
        <v>15</v>
      </c>
      <c r="F37" s="255"/>
      <c r="G37" s="275">
        <f t="shared" si="0"/>
        <v>0</v>
      </c>
      <c r="H37" s="251"/>
      <c r="I37" s="275">
        <f t="shared" si="3"/>
        <v>0</v>
      </c>
      <c r="J37" s="275">
        <f t="shared" si="4"/>
        <v>0</v>
      </c>
      <c r="K37" s="208"/>
    </row>
    <row r="38" spans="1:11" ht="22.5">
      <c r="A38" s="1">
        <v>34</v>
      </c>
      <c r="B38" s="31"/>
      <c r="C38" s="31" t="s">
        <v>1441</v>
      </c>
      <c r="D38" s="25" t="s">
        <v>1463</v>
      </c>
      <c r="E38" s="14">
        <v>550</v>
      </c>
      <c r="F38" s="255"/>
      <c r="G38" s="275">
        <f t="shared" si="0"/>
        <v>0</v>
      </c>
      <c r="H38" s="251"/>
      <c r="I38" s="275">
        <f t="shared" si="3"/>
        <v>0</v>
      </c>
      <c r="J38" s="275">
        <f t="shared" si="4"/>
        <v>0</v>
      </c>
      <c r="K38" s="208"/>
    </row>
    <row r="39" spans="1:11" ht="12.75">
      <c r="A39" s="1">
        <v>35</v>
      </c>
      <c r="B39" s="31"/>
      <c r="C39" s="31" t="s">
        <v>48</v>
      </c>
      <c r="D39" s="25" t="s">
        <v>1463</v>
      </c>
      <c r="E39" s="14">
        <v>110</v>
      </c>
      <c r="F39" s="255"/>
      <c r="G39" s="275">
        <f t="shared" si="0"/>
        <v>0</v>
      </c>
      <c r="H39" s="251"/>
      <c r="I39" s="275">
        <f t="shared" si="3"/>
        <v>0</v>
      </c>
      <c r="J39" s="275">
        <f t="shared" si="4"/>
        <v>0</v>
      </c>
      <c r="K39" s="208"/>
    </row>
    <row r="40" spans="1:11" ht="22.5">
      <c r="A40" s="1">
        <v>36</v>
      </c>
      <c r="B40" s="31"/>
      <c r="C40" s="31" t="s">
        <v>979</v>
      </c>
      <c r="D40" s="25" t="s">
        <v>634</v>
      </c>
      <c r="E40" s="14">
        <v>110</v>
      </c>
      <c r="F40" s="255"/>
      <c r="G40" s="275">
        <f t="shared" si="0"/>
        <v>0</v>
      </c>
      <c r="H40" s="251"/>
      <c r="I40" s="275">
        <f t="shared" si="3"/>
        <v>0</v>
      </c>
      <c r="J40" s="275">
        <f t="shared" si="4"/>
        <v>0</v>
      </c>
      <c r="K40" s="208"/>
    </row>
    <row r="41" spans="1:11" ht="12.75">
      <c r="A41" s="1">
        <v>37</v>
      </c>
      <c r="B41" s="31"/>
      <c r="C41" s="31" t="s">
        <v>64</v>
      </c>
      <c r="D41" s="25" t="s">
        <v>1463</v>
      </c>
      <c r="E41" s="14">
        <v>5</v>
      </c>
      <c r="F41" s="255"/>
      <c r="G41" s="275">
        <f t="shared" si="0"/>
        <v>0</v>
      </c>
      <c r="H41" s="251"/>
      <c r="I41" s="275">
        <f t="shared" si="3"/>
        <v>0</v>
      </c>
      <c r="J41" s="275">
        <f t="shared" si="4"/>
        <v>0</v>
      </c>
      <c r="K41" s="208"/>
    </row>
    <row r="42" spans="1:11" ht="12.75">
      <c r="A42" s="1">
        <v>38</v>
      </c>
      <c r="B42" s="31"/>
      <c r="C42" s="31" t="s">
        <v>65</v>
      </c>
      <c r="D42" s="25" t="s">
        <v>1463</v>
      </c>
      <c r="E42" s="14">
        <v>50</v>
      </c>
      <c r="F42" s="255"/>
      <c r="G42" s="275">
        <f t="shared" si="0"/>
        <v>0</v>
      </c>
      <c r="H42" s="251"/>
      <c r="I42" s="275">
        <f t="shared" si="3"/>
        <v>0</v>
      </c>
      <c r="J42" s="275">
        <f t="shared" si="4"/>
        <v>0</v>
      </c>
      <c r="K42" s="208"/>
    </row>
    <row r="43" spans="1:11" ht="22.5">
      <c r="A43" s="1">
        <v>39</v>
      </c>
      <c r="B43" s="31"/>
      <c r="C43" s="31" t="s">
        <v>1275</v>
      </c>
      <c r="D43" s="25" t="s">
        <v>634</v>
      </c>
      <c r="E43" s="14">
        <v>50</v>
      </c>
      <c r="F43" s="255"/>
      <c r="G43" s="275">
        <f t="shared" si="0"/>
        <v>0</v>
      </c>
      <c r="H43" s="251"/>
      <c r="I43" s="275">
        <f t="shared" si="3"/>
        <v>0</v>
      </c>
      <c r="J43" s="275">
        <f t="shared" si="4"/>
        <v>0</v>
      </c>
      <c r="K43" s="208"/>
    </row>
    <row r="44" spans="1:11" ht="22.5">
      <c r="A44" s="1">
        <v>40</v>
      </c>
      <c r="B44" s="31"/>
      <c r="C44" s="31" t="s">
        <v>1277</v>
      </c>
      <c r="D44" s="25" t="s">
        <v>1024</v>
      </c>
      <c r="E44" s="14">
        <v>800</v>
      </c>
      <c r="F44" s="255"/>
      <c r="G44" s="275">
        <f t="shared" si="0"/>
        <v>0</v>
      </c>
      <c r="H44" s="251"/>
      <c r="I44" s="275">
        <f t="shared" si="3"/>
        <v>0</v>
      </c>
      <c r="J44" s="275">
        <f t="shared" si="4"/>
        <v>0</v>
      </c>
      <c r="K44" s="208"/>
    </row>
    <row r="45" spans="1:11" ht="12.75">
      <c r="A45" s="1">
        <v>41</v>
      </c>
      <c r="B45" s="86"/>
      <c r="C45" s="86" t="s">
        <v>1258</v>
      </c>
      <c r="D45" s="25" t="s">
        <v>1463</v>
      </c>
      <c r="E45" s="14">
        <v>20</v>
      </c>
      <c r="F45" s="255"/>
      <c r="G45" s="275">
        <f t="shared" si="0"/>
        <v>0</v>
      </c>
      <c r="H45" s="251"/>
      <c r="I45" s="275">
        <f t="shared" si="3"/>
        <v>0</v>
      </c>
      <c r="J45" s="275">
        <f t="shared" si="4"/>
        <v>0</v>
      </c>
      <c r="K45" s="208"/>
    </row>
    <row r="46" spans="1:11" ht="12.75">
      <c r="A46" s="1">
        <v>42</v>
      </c>
      <c r="B46" s="31"/>
      <c r="C46" s="31" t="s">
        <v>66</v>
      </c>
      <c r="D46" s="25" t="s">
        <v>1463</v>
      </c>
      <c r="E46" s="14">
        <v>360</v>
      </c>
      <c r="F46" s="255"/>
      <c r="G46" s="275">
        <f t="shared" si="0"/>
        <v>0</v>
      </c>
      <c r="H46" s="251"/>
      <c r="I46" s="275">
        <f t="shared" si="3"/>
        <v>0</v>
      </c>
      <c r="J46" s="275">
        <f t="shared" si="4"/>
        <v>0</v>
      </c>
      <c r="K46" s="208"/>
    </row>
    <row r="47" spans="1:11" ht="12.75">
      <c r="A47" s="1">
        <v>43</v>
      </c>
      <c r="B47" s="31"/>
      <c r="C47" s="31" t="s">
        <v>49</v>
      </c>
      <c r="D47" s="25" t="s">
        <v>1463</v>
      </c>
      <c r="E47" s="14">
        <v>460</v>
      </c>
      <c r="F47" s="255"/>
      <c r="G47" s="275">
        <f t="shared" si="0"/>
        <v>0</v>
      </c>
      <c r="H47" s="251"/>
      <c r="I47" s="275">
        <f t="shared" si="3"/>
        <v>0</v>
      </c>
      <c r="J47" s="275">
        <f t="shared" si="4"/>
        <v>0</v>
      </c>
      <c r="K47" s="208"/>
    </row>
    <row r="48" spans="2:10" ht="15.75">
      <c r="B48" s="69" t="s">
        <v>749</v>
      </c>
      <c r="G48" s="242">
        <f>SUM(G5:G47)</f>
        <v>0</v>
      </c>
      <c r="H48" s="201"/>
      <c r="I48" s="201"/>
      <c r="J48" s="243">
        <f>SUM(J5:J47)</f>
        <v>0</v>
      </c>
    </row>
    <row r="49" spans="7:10" ht="12.75">
      <c r="G49" s="201"/>
      <c r="H49" s="201"/>
      <c r="I49" s="201"/>
      <c r="J49" s="201"/>
    </row>
    <row r="50" ht="12.75">
      <c r="B50" s="184" t="s">
        <v>4</v>
      </c>
    </row>
    <row r="51" ht="12.75">
      <c r="B51" s="8" t="s">
        <v>5</v>
      </c>
    </row>
    <row r="52" ht="12.75">
      <c r="B52" s="185" t="s">
        <v>6</v>
      </c>
    </row>
    <row r="53" ht="12.75">
      <c r="B53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15 - Leki&amp;RKielce,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K7"/>
  <sheetViews>
    <sheetView zoomScalePageLayoutView="0" workbookViewId="0" topLeftCell="A1">
      <selection activeCell="F5" sqref="F5:F6"/>
    </sheetView>
  </sheetViews>
  <sheetFormatPr defaultColWidth="9.00390625" defaultRowHeight="12.75"/>
  <cols>
    <col min="1" max="1" width="5.25390625" style="0" customWidth="1"/>
    <col min="2" max="2" width="31.625" style="0" bestFit="1" customWidth="1"/>
    <col min="3" max="3" width="24.125" style="0" bestFit="1" customWidth="1"/>
    <col min="4" max="4" width="4.75390625" style="0" bestFit="1" customWidth="1"/>
    <col min="5" max="5" width="6.00390625" style="136" bestFit="1" customWidth="1"/>
    <col min="6" max="6" width="11.375" style="136" bestFit="1" customWidth="1"/>
    <col min="7" max="7" width="14.00390625" style="136" customWidth="1"/>
    <col min="8" max="8" width="4.25390625" style="136" customWidth="1"/>
    <col min="9" max="9" width="10.25390625" style="136" customWidth="1"/>
    <col min="10" max="10" width="13.625" style="136" customWidth="1"/>
    <col min="11" max="11" width="11.00390625" style="136" customWidth="1"/>
  </cols>
  <sheetData>
    <row r="1" spans="2:3" ht="15">
      <c r="B1" s="52" t="s">
        <v>990</v>
      </c>
      <c r="C1" s="174"/>
    </row>
    <row r="2" spans="2:11" s="56" customFormat="1" ht="12.75">
      <c r="B2" s="57"/>
      <c r="E2" s="253"/>
      <c r="F2" s="253"/>
      <c r="G2" s="253"/>
      <c r="H2" s="253"/>
      <c r="I2" s="253"/>
      <c r="J2" s="253"/>
      <c r="K2" s="253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63.7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s="8" customFormat="1" ht="22.5">
      <c r="A5" s="1">
        <v>1</v>
      </c>
      <c r="B5" s="11"/>
      <c r="C5" s="11" t="s">
        <v>1318</v>
      </c>
      <c r="D5" s="4" t="s">
        <v>1329</v>
      </c>
      <c r="E5" s="5">
        <v>500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207"/>
    </row>
    <row r="6" spans="1:11" s="8" customFormat="1" ht="22.5">
      <c r="A6" s="1">
        <v>2</v>
      </c>
      <c r="B6" s="11"/>
      <c r="C6" s="11" t="s">
        <v>1319</v>
      </c>
      <c r="D6" s="4" t="s">
        <v>1329</v>
      </c>
      <c r="E6" s="5">
        <v>500</v>
      </c>
      <c r="F6" s="6"/>
      <c r="G6" s="6">
        <f>E6*F6</f>
        <v>0</v>
      </c>
      <c r="H6" s="251"/>
      <c r="I6" s="6">
        <f>F6+(F6*H6)</f>
        <v>0</v>
      </c>
      <c r="J6" s="6">
        <f>G6+(G6*H6)</f>
        <v>0</v>
      </c>
      <c r="K6" s="207"/>
    </row>
    <row r="7" spans="1:10" ht="15.75">
      <c r="A7" s="68"/>
      <c r="B7" s="69" t="s">
        <v>749</v>
      </c>
      <c r="C7" s="68"/>
      <c r="G7" s="199">
        <f>SUM(G5:G6)</f>
        <v>0</v>
      </c>
      <c r="H7" s="201"/>
      <c r="I7" s="201"/>
      <c r="J7" s="238">
        <f>SUM(J5:J6)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14 - Iodixanolum&amp;RKielce, dn. 2011-01-20</oddHeader>
    <oddFooter>&amp;LOpracował: 
Elżbieta Kałuzna-Cebula - kierownik apteki
Katarzyna Wareliś - ref. ds. ekonomicznych&amp;Cstrona &amp;P z &amp;N&amp;RZatwierdził: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zoomScalePageLayoutView="0" workbookViewId="0" topLeftCell="A6">
      <selection activeCell="B7" sqref="B7"/>
    </sheetView>
  </sheetViews>
  <sheetFormatPr defaultColWidth="9.00390625" defaultRowHeight="12.75"/>
  <cols>
    <col min="1" max="1" width="5.25390625" style="8" customWidth="1"/>
    <col min="2" max="2" width="31.375" style="8" bestFit="1" customWidth="1"/>
    <col min="3" max="3" width="30.25390625" style="8" customWidth="1"/>
    <col min="4" max="4" width="11.00390625" style="8" customWidth="1"/>
    <col min="5" max="5" width="5.625" style="201" bestFit="1" customWidth="1"/>
    <col min="6" max="6" width="4.875" style="201" bestFit="1" customWidth="1"/>
    <col min="7" max="7" width="8.00390625" style="201" bestFit="1" customWidth="1"/>
    <col min="8" max="8" width="11.625" style="201" bestFit="1" customWidth="1"/>
    <col min="9" max="9" width="4.25390625" style="201" customWidth="1"/>
    <col min="10" max="10" width="9.125" style="201" bestFit="1" customWidth="1"/>
    <col min="11" max="11" width="12.25390625" style="201" bestFit="1" customWidth="1"/>
    <col min="12" max="12" width="11.00390625" style="201" customWidth="1"/>
    <col min="13" max="16384" width="9.125" style="8" customWidth="1"/>
  </cols>
  <sheetData>
    <row r="1" spans="2:12" s="88" customFormat="1" ht="15">
      <c r="B1" s="88" t="s">
        <v>409</v>
      </c>
      <c r="D1" s="173"/>
      <c r="E1" s="203"/>
      <c r="F1" s="203"/>
      <c r="G1" s="203"/>
      <c r="H1" s="203"/>
      <c r="I1" s="203"/>
      <c r="J1" s="203"/>
      <c r="K1" s="203"/>
      <c r="L1" s="203"/>
    </row>
    <row r="2" spans="2:3" ht="15">
      <c r="B2" s="44"/>
      <c r="C2" s="88"/>
    </row>
    <row r="3" spans="1:12" ht="12.75">
      <c r="A3" s="21">
        <v>1</v>
      </c>
      <c r="B3" s="1">
        <v>2</v>
      </c>
      <c r="C3" s="1">
        <v>3</v>
      </c>
      <c r="D3" s="1">
        <v>4</v>
      </c>
      <c r="E3" s="25"/>
      <c r="F3" s="25">
        <v>5</v>
      </c>
      <c r="G3" s="25">
        <v>6</v>
      </c>
      <c r="H3" s="25">
        <v>7</v>
      </c>
      <c r="I3" s="25">
        <v>8</v>
      </c>
      <c r="J3" s="25">
        <v>9</v>
      </c>
      <c r="K3" s="25">
        <v>10</v>
      </c>
      <c r="L3" s="25">
        <v>11</v>
      </c>
    </row>
    <row r="4" spans="1:12" s="51" customFormat="1" ht="4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1088</v>
      </c>
      <c r="F4" s="197" t="s">
        <v>1418</v>
      </c>
      <c r="G4" s="197" t="s">
        <v>1419</v>
      </c>
      <c r="H4" s="197" t="s">
        <v>1020</v>
      </c>
      <c r="I4" s="197" t="s">
        <v>1420</v>
      </c>
      <c r="J4" s="197" t="s">
        <v>1021</v>
      </c>
      <c r="K4" s="197" t="s">
        <v>1022</v>
      </c>
      <c r="L4" s="197" t="s">
        <v>1023</v>
      </c>
    </row>
    <row r="5" spans="1:12" ht="174" customHeight="1">
      <c r="A5" s="1">
        <v>1</v>
      </c>
      <c r="B5" s="86"/>
      <c r="C5" s="86" t="s">
        <v>28</v>
      </c>
      <c r="D5" s="25" t="s">
        <v>1463</v>
      </c>
      <c r="E5" s="25">
        <v>100</v>
      </c>
      <c r="F5" s="14">
        <v>800</v>
      </c>
      <c r="G5" s="255"/>
      <c r="H5" s="275">
        <f>F5*G5</f>
        <v>0</v>
      </c>
      <c r="I5" s="251"/>
      <c r="J5" s="275">
        <f>G5+(G5*I5)</f>
        <v>0</v>
      </c>
      <c r="K5" s="275">
        <f>H5+(H5*I5)</f>
        <v>0</v>
      </c>
      <c r="L5" s="207"/>
    </row>
    <row r="6" spans="1:12" ht="114.75" customHeight="1">
      <c r="A6" s="1">
        <v>2</v>
      </c>
      <c r="B6" s="31"/>
      <c r="C6" s="31" t="s">
        <v>1435</v>
      </c>
      <c r="D6" s="25" t="s">
        <v>1463</v>
      </c>
      <c r="E6" s="25"/>
      <c r="F6" s="14">
        <v>200</v>
      </c>
      <c r="G6" s="255"/>
      <c r="H6" s="275">
        <f aca="true" t="shared" si="0" ref="H6:H26">F6*G6</f>
        <v>0</v>
      </c>
      <c r="I6" s="251"/>
      <c r="J6" s="275">
        <f aca="true" t="shared" si="1" ref="J6:J26">G6+(G6*I6)</f>
        <v>0</v>
      </c>
      <c r="K6" s="275">
        <f aca="true" t="shared" si="2" ref="K6:K26">H6+(H6*I6)</f>
        <v>0</v>
      </c>
      <c r="L6" s="207">
        <v>50</v>
      </c>
    </row>
    <row r="7" spans="1:12" ht="97.5" customHeight="1">
      <c r="A7" s="1">
        <v>3</v>
      </c>
      <c r="B7" s="31"/>
      <c r="C7" s="31" t="s">
        <v>1436</v>
      </c>
      <c r="D7" s="25" t="s">
        <v>1463</v>
      </c>
      <c r="E7" s="14">
        <v>450</v>
      </c>
      <c r="F7" s="14">
        <v>300</v>
      </c>
      <c r="G7" s="255"/>
      <c r="H7" s="275">
        <f t="shared" si="0"/>
        <v>0</v>
      </c>
      <c r="I7" s="251"/>
      <c r="J7" s="275">
        <f t="shared" si="1"/>
        <v>0</v>
      </c>
      <c r="K7" s="275">
        <f t="shared" si="2"/>
        <v>0</v>
      </c>
      <c r="L7" s="207"/>
    </row>
    <row r="8" spans="1:12" ht="121.5" customHeight="1">
      <c r="A8" s="1">
        <v>4</v>
      </c>
      <c r="B8" s="11"/>
      <c r="C8" s="11" t="s">
        <v>30</v>
      </c>
      <c r="D8" s="4" t="s">
        <v>1463</v>
      </c>
      <c r="E8" s="5">
        <v>1600</v>
      </c>
      <c r="F8" s="5">
        <v>1800</v>
      </c>
      <c r="G8" s="6"/>
      <c r="H8" s="275">
        <f t="shared" si="0"/>
        <v>0</v>
      </c>
      <c r="I8" s="251"/>
      <c r="J8" s="275">
        <f t="shared" si="1"/>
        <v>0</v>
      </c>
      <c r="K8" s="275">
        <f t="shared" si="2"/>
        <v>0</v>
      </c>
      <c r="L8" s="207"/>
    </row>
    <row r="9" spans="1:12" ht="116.25" customHeight="1">
      <c r="A9" s="1">
        <v>5</v>
      </c>
      <c r="B9" s="11"/>
      <c r="C9" s="11" t="s">
        <v>31</v>
      </c>
      <c r="D9" s="4" t="s">
        <v>1463</v>
      </c>
      <c r="E9" s="5">
        <v>1000</v>
      </c>
      <c r="F9" s="5">
        <v>2200</v>
      </c>
      <c r="G9" s="6"/>
      <c r="H9" s="275">
        <f t="shared" si="0"/>
        <v>0</v>
      </c>
      <c r="I9" s="251"/>
      <c r="J9" s="275">
        <f t="shared" si="1"/>
        <v>0</v>
      </c>
      <c r="K9" s="275">
        <f t="shared" si="2"/>
        <v>0</v>
      </c>
      <c r="L9" s="207"/>
    </row>
    <row r="10" spans="1:12" ht="116.25" customHeight="1">
      <c r="A10" s="1">
        <v>6</v>
      </c>
      <c r="B10" s="11"/>
      <c r="C10" s="11" t="s">
        <v>32</v>
      </c>
      <c r="D10" s="4" t="s">
        <v>1463</v>
      </c>
      <c r="E10" s="5">
        <v>6000</v>
      </c>
      <c r="F10" s="5">
        <v>1800</v>
      </c>
      <c r="G10" s="6"/>
      <c r="H10" s="275">
        <f t="shared" si="0"/>
        <v>0</v>
      </c>
      <c r="I10" s="251"/>
      <c r="J10" s="275">
        <f t="shared" si="1"/>
        <v>0</v>
      </c>
      <c r="K10" s="275">
        <f t="shared" si="2"/>
        <v>0</v>
      </c>
      <c r="L10" s="207"/>
    </row>
    <row r="11" spans="1:12" ht="120.75" customHeight="1">
      <c r="A11" s="1">
        <v>7</v>
      </c>
      <c r="B11" s="11"/>
      <c r="C11" s="11" t="s">
        <v>33</v>
      </c>
      <c r="D11" s="4" t="s">
        <v>1463</v>
      </c>
      <c r="E11" s="5">
        <v>1000</v>
      </c>
      <c r="F11" s="5">
        <v>1700</v>
      </c>
      <c r="G11" s="6"/>
      <c r="H11" s="275">
        <f t="shared" si="0"/>
        <v>0</v>
      </c>
      <c r="I11" s="251"/>
      <c r="J11" s="275">
        <f t="shared" si="1"/>
        <v>0</v>
      </c>
      <c r="K11" s="275">
        <f t="shared" si="2"/>
        <v>0</v>
      </c>
      <c r="L11" s="207"/>
    </row>
    <row r="12" spans="1:12" ht="77.25" customHeight="1">
      <c r="A12" s="1">
        <v>8</v>
      </c>
      <c r="B12" s="10"/>
      <c r="C12" s="11" t="s">
        <v>34</v>
      </c>
      <c r="D12" s="4" t="s">
        <v>1463</v>
      </c>
      <c r="E12" s="5">
        <v>500</v>
      </c>
      <c r="F12" s="5">
        <v>500</v>
      </c>
      <c r="G12" s="6"/>
      <c r="H12" s="275">
        <f t="shared" si="0"/>
        <v>0</v>
      </c>
      <c r="I12" s="251"/>
      <c r="J12" s="275">
        <f t="shared" si="1"/>
        <v>0</v>
      </c>
      <c r="K12" s="275">
        <f t="shared" si="2"/>
        <v>0</v>
      </c>
      <c r="L12" s="207"/>
    </row>
    <row r="13" spans="1:12" ht="114" customHeight="1">
      <c r="A13" s="1">
        <v>9</v>
      </c>
      <c r="B13" s="11"/>
      <c r="C13" s="11" t="s">
        <v>35</v>
      </c>
      <c r="D13" s="4" t="s">
        <v>1463</v>
      </c>
      <c r="E13" s="5">
        <v>500</v>
      </c>
      <c r="F13" s="5">
        <v>1000</v>
      </c>
      <c r="G13" s="6"/>
      <c r="H13" s="275">
        <f t="shared" si="0"/>
        <v>0</v>
      </c>
      <c r="I13" s="251"/>
      <c r="J13" s="275">
        <f t="shared" si="1"/>
        <v>0</v>
      </c>
      <c r="K13" s="275">
        <f t="shared" si="2"/>
        <v>0</v>
      </c>
      <c r="L13" s="207"/>
    </row>
    <row r="14" spans="1:12" ht="104.25" customHeight="1">
      <c r="A14" s="1">
        <v>10</v>
      </c>
      <c r="B14" s="10"/>
      <c r="C14" s="11" t="s">
        <v>36</v>
      </c>
      <c r="D14" s="4" t="s">
        <v>1463</v>
      </c>
      <c r="E14" s="5">
        <v>60</v>
      </c>
      <c r="F14" s="5">
        <v>60</v>
      </c>
      <c r="G14" s="6"/>
      <c r="H14" s="275">
        <f t="shared" si="0"/>
        <v>0</v>
      </c>
      <c r="I14" s="251"/>
      <c r="J14" s="275">
        <f t="shared" si="1"/>
        <v>0</v>
      </c>
      <c r="K14" s="275">
        <f t="shared" si="2"/>
        <v>0</v>
      </c>
      <c r="L14" s="207"/>
    </row>
    <row r="15" spans="1:12" ht="56.25">
      <c r="A15" s="1">
        <v>11</v>
      </c>
      <c r="B15" s="10"/>
      <c r="C15" s="10" t="s">
        <v>1453</v>
      </c>
      <c r="D15" s="4" t="s">
        <v>634</v>
      </c>
      <c r="E15" s="5">
        <v>300</v>
      </c>
      <c r="F15" s="5">
        <v>250</v>
      </c>
      <c r="G15" s="6"/>
      <c r="H15" s="275">
        <f t="shared" si="0"/>
        <v>0</v>
      </c>
      <c r="I15" s="251"/>
      <c r="J15" s="275">
        <f t="shared" si="1"/>
        <v>0</v>
      </c>
      <c r="K15" s="275">
        <f t="shared" si="2"/>
        <v>0</v>
      </c>
      <c r="L15" s="207"/>
    </row>
    <row r="16" spans="1:12" ht="56.25">
      <c r="A16" s="1">
        <v>12</v>
      </c>
      <c r="B16" s="10"/>
      <c r="C16" s="10" t="s">
        <v>1454</v>
      </c>
      <c r="D16" s="4" t="s">
        <v>634</v>
      </c>
      <c r="E16" s="5">
        <v>300</v>
      </c>
      <c r="F16" s="5">
        <v>250</v>
      </c>
      <c r="G16" s="6"/>
      <c r="H16" s="275">
        <f t="shared" si="0"/>
        <v>0</v>
      </c>
      <c r="I16" s="251"/>
      <c r="J16" s="275">
        <f t="shared" si="1"/>
        <v>0</v>
      </c>
      <c r="K16" s="275">
        <f t="shared" si="2"/>
        <v>0</v>
      </c>
      <c r="L16" s="207"/>
    </row>
    <row r="17" spans="1:12" ht="63" customHeight="1">
      <c r="A17" s="1">
        <v>13</v>
      </c>
      <c r="B17" s="10"/>
      <c r="C17" s="11" t="s">
        <v>37</v>
      </c>
      <c r="D17" s="4" t="s">
        <v>1463</v>
      </c>
      <c r="E17" s="5">
        <f>24*12*2</f>
        <v>576</v>
      </c>
      <c r="F17" s="5">
        <v>100</v>
      </c>
      <c r="G17" s="67"/>
      <c r="H17" s="275">
        <f t="shared" si="0"/>
        <v>0</v>
      </c>
      <c r="I17" s="251"/>
      <c r="J17" s="275">
        <f t="shared" si="1"/>
        <v>0</v>
      </c>
      <c r="K17" s="275">
        <f t="shared" si="2"/>
        <v>0</v>
      </c>
      <c r="L17" s="207"/>
    </row>
    <row r="18" spans="1:12" ht="96" customHeight="1">
      <c r="A18" s="1">
        <v>14</v>
      </c>
      <c r="B18" s="10"/>
      <c r="C18" s="11" t="s">
        <v>38</v>
      </c>
      <c r="D18" s="4" t="s">
        <v>1463</v>
      </c>
      <c r="E18" s="5">
        <f>24*12*2</f>
        <v>576</v>
      </c>
      <c r="F18" s="5">
        <v>1000</v>
      </c>
      <c r="G18" s="67"/>
      <c r="H18" s="275">
        <f t="shared" si="0"/>
        <v>0</v>
      </c>
      <c r="I18" s="251"/>
      <c r="J18" s="275">
        <f t="shared" si="1"/>
        <v>0</v>
      </c>
      <c r="K18" s="275">
        <f t="shared" si="2"/>
        <v>0</v>
      </c>
      <c r="L18" s="207"/>
    </row>
    <row r="19" spans="1:12" ht="50.25" customHeight="1">
      <c r="A19" s="1">
        <v>15</v>
      </c>
      <c r="B19" s="10"/>
      <c r="C19" s="11" t="s">
        <v>39</v>
      </c>
      <c r="D19" s="4" t="s">
        <v>1463</v>
      </c>
      <c r="E19" s="5">
        <f>24*12</f>
        <v>288</v>
      </c>
      <c r="F19" s="5">
        <v>600</v>
      </c>
      <c r="G19" s="67"/>
      <c r="H19" s="275">
        <f t="shared" si="0"/>
        <v>0</v>
      </c>
      <c r="I19" s="251"/>
      <c r="J19" s="275">
        <f t="shared" si="1"/>
        <v>0</v>
      </c>
      <c r="K19" s="275">
        <f t="shared" si="2"/>
        <v>0</v>
      </c>
      <c r="L19" s="207"/>
    </row>
    <row r="20" spans="1:12" ht="106.5" customHeight="1">
      <c r="A20" s="1">
        <v>16</v>
      </c>
      <c r="B20" s="10"/>
      <c r="C20" s="11" t="s">
        <v>40</v>
      </c>
      <c r="D20" s="4" t="s">
        <v>1463</v>
      </c>
      <c r="E20" s="5">
        <f>24*6</f>
        <v>144</v>
      </c>
      <c r="F20" s="5">
        <v>100</v>
      </c>
      <c r="G20" s="67"/>
      <c r="H20" s="275">
        <f t="shared" si="0"/>
        <v>0</v>
      </c>
      <c r="I20" s="251"/>
      <c r="J20" s="275">
        <f t="shared" si="1"/>
        <v>0</v>
      </c>
      <c r="K20" s="275">
        <f t="shared" si="2"/>
        <v>0</v>
      </c>
      <c r="L20" s="207"/>
    </row>
    <row r="21" spans="1:12" ht="82.5" customHeight="1">
      <c r="A21" s="1">
        <v>17</v>
      </c>
      <c r="B21" s="10"/>
      <c r="C21" s="11" t="s">
        <v>41</v>
      </c>
      <c r="D21" s="4" t="s">
        <v>1463</v>
      </c>
      <c r="E21" s="5">
        <f>24*12</f>
        <v>288</v>
      </c>
      <c r="F21" s="5">
        <v>500</v>
      </c>
      <c r="G21" s="67"/>
      <c r="H21" s="275">
        <f t="shared" si="0"/>
        <v>0</v>
      </c>
      <c r="I21" s="251"/>
      <c r="J21" s="275">
        <f t="shared" si="1"/>
        <v>0</v>
      </c>
      <c r="K21" s="275">
        <f t="shared" si="2"/>
        <v>0</v>
      </c>
      <c r="L21" s="207"/>
    </row>
    <row r="22" spans="1:12" ht="45">
      <c r="A22" s="1">
        <v>18</v>
      </c>
      <c r="B22" s="10"/>
      <c r="C22" s="10" t="s">
        <v>1455</v>
      </c>
      <c r="D22" s="4" t="s">
        <v>634</v>
      </c>
      <c r="E22" s="5">
        <v>20</v>
      </c>
      <c r="F22" s="5">
        <v>450</v>
      </c>
      <c r="G22" s="6"/>
      <c r="H22" s="275">
        <f t="shared" si="0"/>
        <v>0</v>
      </c>
      <c r="I22" s="251"/>
      <c r="J22" s="275">
        <f t="shared" si="1"/>
        <v>0</v>
      </c>
      <c r="K22" s="275">
        <f t="shared" si="2"/>
        <v>0</v>
      </c>
      <c r="L22" s="207"/>
    </row>
    <row r="23" spans="1:12" ht="45">
      <c r="A23" s="1">
        <v>19</v>
      </c>
      <c r="B23" s="10"/>
      <c r="C23" s="10" t="s">
        <v>1456</v>
      </c>
      <c r="D23" s="4" t="s">
        <v>634</v>
      </c>
      <c r="E23" s="5">
        <v>1200</v>
      </c>
      <c r="F23" s="5">
        <v>2000</v>
      </c>
      <c r="G23" s="6"/>
      <c r="H23" s="275">
        <f t="shared" si="0"/>
        <v>0</v>
      </c>
      <c r="I23" s="251"/>
      <c r="J23" s="275">
        <f t="shared" si="1"/>
        <v>0</v>
      </c>
      <c r="K23" s="275">
        <f t="shared" si="2"/>
        <v>0</v>
      </c>
      <c r="L23" s="207"/>
    </row>
    <row r="24" spans="1:12" ht="33.75">
      <c r="A24" s="1">
        <v>20</v>
      </c>
      <c r="B24" s="10"/>
      <c r="C24" s="10" t="s">
        <v>1458</v>
      </c>
      <c r="D24" s="4" t="s">
        <v>634</v>
      </c>
      <c r="E24" s="5">
        <v>50</v>
      </c>
      <c r="F24" s="5">
        <v>1200</v>
      </c>
      <c r="G24" s="6"/>
      <c r="H24" s="275">
        <f t="shared" si="0"/>
        <v>0</v>
      </c>
      <c r="I24" s="251"/>
      <c r="J24" s="275">
        <f t="shared" si="1"/>
        <v>0</v>
      </c>
      <c r="K24" s="275">
        <f t="shared" si="2"/>
        <v>0</v>
      </c>
      <c r="L24" s="207"/>
    </row>
    <row r="25" spans="1:12" ht="56.25">
      <c r="A25" s="1">
        <v>21</v>
      </c>
      <c r="B25" s="10"/>
      <c r="C25" s="10" t="s">
        <v>1297</v>
      </c>
      <c r="D25" s="4" t="s">
        <v>634</v>
      </c>
      <c r="E25" s="5">
        <v>20</v>
      </c>
      <c r="F25" s="5">
        <v>15</v>
      </c>
      <c r="G25" s="6"/>
      <c r="H25" s="275">
        <f t="shared" si="0"/>
        <v>0</v>
      </c>
      <c r="I25" s="251"/>
      <c r="J25" s="275">
        <f t="shared" si="1"/>
        <v>0</v>
      </c>
      <c r="K25" s="275">
        <f t="shared" si="2"/>
        <v>0</v>
      </c>
      <c r="L25" s="207"/>
    </row>
    <row r="26" spans="1:12" ht="108.75" customHeight="1">
      <c r="A26" s="1">
        <v>22</v>
      </c>
      <c r="B26" s="10"/>
      <c r="C26" s="10" t="s">
        <v>1457</v>
      </c>
      <c r="D26" s="4" t="s">
        <v>634</v>
      </c>
      <c r="E26" s="5">
        <v>90</v>
      </c>
      <c r="F26" s="5">
        <v>5</v>
      </c>
      <c r="G26" s="6"/>
      <c r="H26" s="275">
        <f t="shared" si="0"/>
        <v>0</v>
      </c>
      <c r="I26" s="251"/>
      <c r="J26" s="275">
        <f t="shared" si="1"/>
        <v>0</v>
      </c>
      <c r="K26" s="275">
        <f t="shared" si="2"/>
        <v>0</v>
      </c>
      <c r="L26" s="207"/>
    </row>
    <row r="27" spans="1:11" ht="15.75">
      <c r="A27" s="44"/>
      <c r="B27" s="69" t="s">
        <v>749</v>
      </c>
      <c r="C27" s="44"/>
      <c r="H27" s="242">
        <f>SUM(H5:H26)</f>
        <v>0</v>
      </c>
      <c r="K27" s="243">
        <f>SUM(K5:K26)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13 - Preparaty  żywienia dojelitowego&amp;RKielce, dn. 2011-01-20</oddHeader>
    <oddFooter>&amp;LOpracował: 
Elżbieta Kałużna-Cebula - kierownik apteki
Katarzyna Wareliś - ref. ds. ekonomicznych&amp;Cstrona &amp;P z &amp;N&amp;RZatwierdził:</oddFooter>
  </headerFooter>
  <ignoredErrors>
    <ignoredError sqref="E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31"/>
  <sheetViews>
    <sheetView workbookViewId="0" topLeftCell="A1">
      <selection activeCell="H5" sqref="H5:H68"/>
    </sheetView>
  </sheetViews>
  <sheetFormatPr defaultColWidth="9.00390625" defaultRowHeight="12.75"/>
  <cols>
    <col min="1" max="1" width="4.00390625" style="108" bestFit="1" customWidth="1"/>
    <col min="2" max="2" width="25.25390625" style="108" customWidth="1"/>
    <col min="3" max="3" width="33.75390625" style="108" customWidth="1"/>
    <col min="4" max="4" width="4.75390625" style="108" bestFit="1" customWidth="1"/>
    <col min="5" max="5" width="6.00390625" style="162" bestFit="1" customWidth="1"/>
    <col min="6" max="6" width="12.625" style="162" customWidth="1"/>
    <col min="7" max="7" width="13.375" style="162" bestFit="1" customWidth="1"/>
    <col min="8" max="8" width="6.00390625" style="162" customWidth="1"/>
    <col min="9" max="9" width="9.75390625" style="162" customWidth="1"/>
    <col min="10" max="10" width="13.375" style="162" bestFit="1" customWidth="1"/>
    <col min="11" max="11" width="10.375" style="162" customWidth="1"/>
    <col min="12" max="16384" width="9.125" style="108" customWidth="1"/>
  </cols>
  <sheetData>
    <row r="1" spans="2:11" s="105" customFormat="1" ht="15">
      <c r="B1" s="218" t="s">
        <v>406</v>
      </c>
      <c r="E1" s="299"/>
      <c r="F1" s="299"/>
      <c r="G1" s="299"/>
      <c r="H1" s="299"/>
      <c r="I1" s="299"/>
      <c r="J1" s="299"/>
      <c r="K1" s="299"/>
    </row>
    <row r="2" spans="5:11" s="105" customFormat="1" ht="15">
      <c r="E2" s="299"/>
      <c r="F2" s="299"/>
      <c r="G2" s="299"/>
      <c r="H2" s="299"/>
      <c r="I2" s="299"/>
      <c r="J2" s="299"/>
      <c r="K2" s="299"/>
    </row>
    <row r="3" spans="1:11" ht="12.75">
      <c r="A3" s="106">
        <v>1</v>
      </c>
      <c r="B3" s="107">
        <v>2</v>
      </c>
      <c r="C3" s="107">
        <v>3</v>
      </c>
      <c r="D3" s="107">
        <v>4</v>
      </c>
      <c r="E3" s="205">
        <v>5</v>
      </c>
      <c r="F3" s="205">
        <v>6</v>
      </c>
      <c r="G3" s="205">
        <v>7</v>
      </c>
      <c r="H3" s="205">
        <v>8</v>
      </c>
      <c r="I3" s="205">
        <v>9</v>
      </c>
      <c r="J3" s="205">
        <v>10</v>
      </c>
      <c r="K3" s="205">
        <v>11</v>
      </c>
    </row>
    <row r="4" spans="1:11" ht="45">
      <c r="A4" s="49" t="s">
        <v>496</v>
      </c>
      <c r="B4" s="50" t="s">
        <v>805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s="109" customFormat="1" ht="12.75">
      <c r="A5" s="54">
        <v>1</v>
      </c>
      <c r="B5" s="53"/>
      <c r="C5" s="63" t="s">
        <v>897</v>
      </c>
      <c r="D5" s="47" t="s">
        <v>1328</v>
      </c>
      <c r="E5" s="32">
        <v>16</v>
      </c>
      <c r="F5" s="300"/>
      <c r="G5" s="300">
        <f aca="true" t="shared" si="0" ref="G5:G35">E5*F5</f>
        <v>0</v>
      </c>
      <c r="H5" s="251"/>
      <c r="I5" s="300">
        <f aca="true" t="shared" si="1" ref="I5:I35">F5+(F5*H5)</f>
        <v>0</v>
      </c>
      <c r="J5" s="300">
        <f aca="true" t="shared" si="2" ref="J5:J35">G5+(G5*H5)</f>
        <v>0</v>
      </c>
      <c r="K5" s="300"/>
    </row>
    <row r="6" spans="1:11" s="109" customFormat="1" ht="12.75">
      <c r="A6" s="54">
        <v>2</v>
      </c>
      <c r="B6" s="53"/>
      <c r="C6" s="63" t="s">
        <v>898</v>
      </c>
      <c r="D6" s="47" t="s">
        <v>1328</v>
      </c>
      <c r="E6" s="32">
        <v>35</v>
      </c>
      <c r="F6" s="300"/>
      <c r="G6" s="300">
        <f t="shared" si="0"/>
        <v>0</v>
      </c>
      <c r="H6" s="251"/>
      <c r="I6" s="300">
        <f t="shared" si="1"/>
        <v>0</v>
      </c>
      <c r="J6" s="300">
        <f t="shared" si="2"/>
        <v>0</v>
      </c>
      <c r="K6" s="300"/>
    </row>
    <row r="7" spans="1:11" s="109" customFormat="1" ht="25.5">
      <c r="A7" s="54">
        <v>3</v>
      </c>
      <c r="B7" s="135"/>
      <c r="C7" s="135" t="s">
        <v>906</v>
      </c>
      <c r="D7" s="47" t="s">
        <v>1327</v>
      </c>
      <c r="E7" s="32">
        <v>25</v>
      </c>
      <c r="F7" s="300"/>
      <c r="G7" s="300">
        <f t="shared" si="0"/>
        <v>0</v>
      </c>
      <c r="H7" s="251"/>
      <c r="I7" s="300">
        <f t="shared" si="1"/>
        <v>0</v>
      </c>
      <c r="J7" s="300">
        <f t="shared" si="2"/>
        <v>0</v>
      </c>
      <c r="K7" s="300"/>
    </row>
    <row r="8" spans="1:11" s="109" customFormat="1" ht="12.75">
      <c r="A8" s="54">
        <v>4</v>
      </c>
      <c r="B8" s="53"/>
      <c r="C8" s="63" t="s">
        <v>899</v>
      </c>
      <c r="D8" s="47" t="s">
        <v>1328</v>
      </c>
      <c r="E8" s="32">
        <v>50</v>
      </c>
      <c r="F8" s="300"/>
      <c r="G8" s="300">
        <f t="shared" si="0"/>
        <v>0</v>
      </c>
      <c r="H8" s="251"/>
      <c r="I8" s="300">
        <f t="shared" si="1"/>
        <v>0</v>
      </c>
      <c r="J8" s="300">
        <f t="shared" si="2"/>
        <v>0</v>
      </c>
      <c r="K8" s="300"/>
    </row>
    <row r="9" spans="1:11" s="109" customFormat="1" ht="25.5">
      <c r="A9" s="54">
        <v>5</v>
      </c>
      <c r="B9" s="53"/>
      <c r="C9" s="63" t="s">
        <v>900</v>
      </c>
      <c r="D9" s="47" t="s">
        <v>1328</v>
      </c>
      <c r="E9" s="32">
        <v>50</v>
      </c>
      <c r="F9" s="300"/>
      <c r="G9" s="300">
        <f t="shared" si="0"/>
        <v>0</v>
      </c>
      <c r="H9" s="251"/>
      <c r="I9" s="300">
        <f t="shared" si="1"/>
        <v>0</v>
      </c>
      <c r="J9" s="300">
        <f t="shared" si="2"/>
        <v>0</v>
      </c>
      <c r="K9" s="300"/>
    </row>
    <row r="10" spans="1:11" s="109" customFormat="1" ht="25.5">
      <c r="A10" s="54">
        <v>6</v>
      </c>
      <c r="B10" s="53"/>
      <c r="C10" s="63" t="s">
        <v>901</v>
      </c>
      <c r="D10" s="47" t="s">
        <v>1328</v>
      </c>
      <c r="E10" s="32">
        <v>10</v>
      </c>
      <c r="F10" s="300"/>
      <c r="G10" s="300">
        <f t="shared" si="0"/>
        <v>0</v>
      </c>
      <c r="H10" s="251"/>
      <c r="I10" s="300">
        <f t="shared" si="1"/>
        <v>0</v>
      </c>
      <c r="J10" s="300">
        <f t="shared" si="2"/>
        <v>0</v>
      </c>
      <c r="K10" s="300"/>
    </row>
    <row r="11" spans="1:11" s="109" customFormat="1" ht="12.75">
      <c r="A11" s="54">
        <v>7</v>
      </c>
      <c r="B11" s="53"/>
      <c r="C11" s="63" t="s">
        <v>902</v>
      </c>
      <c r="D11" s="47" t="s">
        <v>1328</v>
      </c>
      <c r="E11" s="32">
        <v>20</v>
      </c>
      <c r="F11" s="300"/>
      <c r="G11" s="300">
        <f t="shared" si="0"/>
        <v>0</v>
      </c>
      <c r="H11" s="251"/>
      <c r="I11" s="300">
        <f t="shared" si="1"/>
        <v>0</v>
      </c>
      <c r="J11" s="300">
        <f t="shared" si="2"/>
        <v>0</v>
      </c>
      <c r="K11" s="300"/>
    </row>
    <row r="12" spans="1:11" s="109" customFormat="1" ht="12.75">
      <c r="A12" s="54">
        <v>8</v>
      </c>
      <c r="B12" s="53"/>
      <c r="C12" s="63" t="s">
        <v>903</v>
      </c>
      <c r="D12" s="47" t="s">
        <v>1328</v>
      </c>
      <c r="E12" s="32">
        <v>5</v>
      </c>
      <c r="F12" s="300"/>
      <c r="G12" s="300">
        <f t="shared" si="0"/>
        <v>0</v>
      </c>
      <c r="H12" s="251"/>
      <c r="I12" s="300">
        <f t="shared" si="1"/>
        <v>0</v>
      </c>
      <c r="J12" s="300">
        <f t="shared" si="2"/>
        <v>0</v>
      </c>
      <c r="K12" s="300"/>
    </row>
    <row r="13" spans="1:11" s="109" customFormat="1" ht="12.75">
      <c r="A13" s="54">
        <v>9</v>
      </c>
      <c r="B13" s="63"/>
      <c r="C13" s="63" t="s">
        <v>904</v>
      </c>
      <c r="D13" s="47" t="s">
        <v>1328</v>
      </c>
      <c r="E13" s="32">
        <v>65</v>
      </c>
      <c r="F13" s="300"/>
      <c r="G13" s="300">
        <f t="shared" si="0"/>
        <v>0</v>
      </c>
      <c r="H13" s="251"/>
      <c r="I13" s="300">
        <f t="shared" si="1"/>
        <v>0</v>
      </c>
      <c r="J13" s="300">
        <f t="shared" si="2"/>
        <v>0</v>
      </c>
      <c r="K13" s="300"/>
    </row>
    <row r="14" spans="1:11" s="109" customFormat="1" ht="12.75">
      <c r="A14" s="54">
        <v>10</v>
      </c>
      <c r="B14" s="53"/>
      <c r="C14" s="63" t="s">
        <v>907</v>
      </c>
      <c r="D14" s="47" t="s">
        <v>1327</v>
      </c>
      <c r="E14" s="32">
        <v>55</v>
      </c>
      <c r="F14" s="300"/>
      <c r="G14" s="300">
        <f t="shared" si="0"/>
        <v>0</v>
      </c>
      <c r="H14" s="251"/>
      <c r="I14" s="300">
        <f t="shared" si="1"/>
        <v>0</v>
      </c>
      <c r="J14" s="300">
        <f t="shared" si="2"/>
        <v>0</v>
      </c>
      <c r="K14" s="300"/>
    </row>
    <row r="15" spans="1:11" s="109" customFormat="1" ht="25.5">
      <c r="A15" s="54">
        <v>11</v>
      </c>
      <c r="B15" s="53"/>
      <c r="C15" s="63" t="s">
        <v>905</v>
      </c>
      <c r="D15" s="66" t="s">
        <v>1328</v>
      </c>
      <c r="E15" s="32">
        <v>15</v>
      </c>
      <c r="F15" s="300"/>
      <c r="G15" s="300">
        <f t="shared" si="0"/>
        <v>0</v>
      </c>
      <c r="H15" s="251"/>
      <c r="I15" s="300">
        <f t="shared" si="1"/>
        <v>0</v>
      </c>
      <c r="J15" s="300">
        <f t="shared" si="2"/>
        <v>0</v>
      </c>
      <c r="K15" s="300"/>
    </row>
    <row r="16" spans="1:11" s="109" customFormat="1" ht="25.5">
      <c r="A16" s="54">
        <v>12</v>
      </c>
      <c r="B16" s="53"/>
      <c r="C16" s="63" t="s">
        <v>908</v>
      </c>
      <c r="D16" s="66" t="s">
        <v>1327</v>
      </c>
      <c r="E16" s="32">
        <v>4</v>
      </c>
      <c r="F16" s="300"/>
      <c r="G16" s="300">
        <f t="shared" si="0"/>
        <v>0</v>
      </c>
      <c r="H16" s="251"/>
      <c r="I16" s="300">
        <f t="shared" si="1"/>
        <v>0</v>
      </c>
      <c r="J16" s="300">
        <f t="shared" si="2"/>
        <v>0</v>
      </c>
      <c r="K16" s="300"/>
    </row>
    <row r="17" spans="1:11" s="109" customFormat="1" ht="12.75">
      <c r="A17" s="54">
        <v>13</v>
      </c>
      <c r="B17" s="63"/>
      <c r="C17" s="63" t="s">
        <v>909</v>
      </c>
      <c r="D17" s="66" t="s">
        <v>1328</v>
      </c>
      <c r="E17" s="32">
        <v>3</v>
      </c>
      <c r="F17" s="300"/>
      <c r="G17" s="300">
        <f t="shared" si="0"/>
        <v>0</v>
      </c>
      <c r="H17" s="251"/>
      <c r="I17" s="300">
        <f t="shared" si="1"/>
        <v>0</v>
      </c>
      <c r="J17" s="300">
        <f t="shared" si="2"/>
        <v>0</v>
      </c>
      <c r="K17" s="300"/>
    </row>
    <row r="18" spans="1:11" s="109" customFormat="1" ht="25.5">
      <c r="A18" s="54">
        <v>14</v>
      </c>
      <c r="B18" s="92"/>
      <c r="C18" s="164" t="s">
        <v>910</v>
      </c>
      <c r="D18" s="94" t="s">
        <v>1463</v>
      </c>
      <c r="E18" s="5">
        <v>15</v>
      </c>
      <c r="F18" s="6"/>
      <c r="G18" s="300">
        <f t="shared" si="0"/>
        <v>0</v>
      </c>
      <c r="H18" s="251"/>
      <c r="I18" s="300">
        <f t="shared" si="1"/>
        <v>0</v>
      </c>
      <c r="J18" s="300">
        <f t="shared" si="2"/>
        <v>0</v>
      </c>
      <c r="K18" s="300"/>
    </row>
    <row r="19" spans="1:11" s="109" customFormat="1" ht="12.75">
      <c r="A19" s="54">
        <v>15</v>
      </c>
      <c r="B19" s="53"/>
      <c r="C19" s="63" t="s">
        <v>911</v>
      </c>
      <c r="D19" s="66" t="s">
        <v>1328</v>
      </c>
      <c r="E19" s="32">
        <v>40</v>
      </c>
      <c r="F19" s="300"/>
      <c r="G19" s="300">
        <f t="shared" si="0"/>
        <v>0</v>
      </c>
      <c r="H19" s="251"/>
      <c r="I19" s="300">
        <f t="shared" si="1"/>
        <v>0</v>
      </c>
      <c r="J19" s="300">
        <f t="shared" si="2"/>
        <v>0</v>
      </c>
      <c r="K19" s="300"/>
    </row>
    <row r="20" spans="1:11" s="109" customFormat="1" ht="25.5">
      <c r="A20" s="54">
        <v>16</v>
      </c>
      <c r="B20" s="53"/>
      <c r="C20" s="63" t="s">
        <v>912</v>
      </c>
      <c r="D20" s="66" t="s">
        <v>1328</v>
      </c>
      <c r="E20" s="32">
        <v>2</v>
      </c>
      <c r="F20" s="300"/>
      <c r="G20" s="300">
        <f t="shared" si="0"/>
        <v>0</v>
      </c>
      <c r="H20" s="251"/>
      <c r="I20" s="300">
        <f t="shared" si="1"/>
        <v>0</v>
      </c>
      <c r="J20" s="300">
        <f t="shared" si="2"/>
        <v>0</v>
      </c>
      <c r="K20" s="300"/>
    </row>
    <row r="21" spans="1:11" s="109" customFormat="1" ht="12.75">
      <c r="A21" s="54">
        <v>17</v>
      </c>
      <c r="B21" s="53"/>
      <c r="C21" s="63" t="s">
        <v>913</v>
      </c>
      <c r="D21" s="47" t="s">
        <v>1327</v>
      </c>
      <c r="E21" s="32">
        <v>120</v>
      </c>
      <c r="F21" s="300"/>
      <c r="G21" s="300">
        <f t="shared" si="0"/>
        <v>0</v>
      </c>
      <c r="H21" s="251"/>
      <c r="I21" s="300">
        <f t="shared" si="1"/>
        <v>0</v>
      </c>
      <c r="J21" s="300">
        <f t="shared" si="2"/>
        <v>0</v>
      </c>
      <c r="K21" s="300"/>
    </row>
    <row r="22" spans="1:11" s="109" customFormat="1" ht="12.75">
      <c r="A22" s="54">
        <v>18</v>
      </c>
      <c r="B22" s="53"/>
      <c r="C22" s="63" t="s">
        <v>914</v>
      </c>
      <c r="D22" s="66" t="s">
        <v>1328</v>
      </c>
      <c r="E22" s="32">
        <v>40</v>
      </c>
      <c r="F22" s="300"/>
      <c r="G22" s="300">
        <f t="shared" si="0"/>
        <v>0</v>
      </c>
      <c r="H22" s="251"/>
      <c r="I22" s="300">
        <f t="shared" si="1"/>
        <v>0</v>
      </c>
      <c r="J22" s="300">
        <f t="shared" si="2"/>
        <v>0</v>
      </c>
      <c r="K22" s="300"/>
    </row>
    <row r="23" spans="1:11" s="109" customFormat="1" ht="12.75">
      <c r="A23" s="54">
        <v>19</v>
      </c>
      <c r="B23" s="53"/>
      <c r="C23" s="63" t="s">
        <v>915</v>
      </c>
      <c r="D23" s="66" t="s">
        <v>1327</v>
      </c>
      <c r="E23" s="32">
        <v>200</v>
      </c>
      <c r="F23" s="300"/>
      <c r="G23" s="300">
        <f t="shared" si="0"/>
        <v>0</v>
      </c>
      <c r="H23" s="251"/>
      <c r="I23" s="300">
        <f t="shared" si="1"/>
        <v>0</v>
      </c>
      <c r="J23" s="300">
        <f t="shared" si="2"/>
        <v>0</v>
      </c>
      <c r="K23" s="300"/>
    </row>
    <row r="24" spans="1:11" s="109" customFormat="1" ht="12.75">
      <c r="A24" s="54">
        <v>20</v>
      </c>
      <c r="B24" s="53"/>
      <c r="C24" s="63" t="s">
        <v>916</v>
      </c>
      <c r="D24" s="66" t="s">
        <v>1327</v>
      </c>
      <c r="E24" s="32">
        <v>40</v>
      </c>
      <c r="F24" s="300"/>
      <c r="G24" s="300">
        <f t="shared" si="0"/>
        <v>0</v>
      </c>
      <c r="H24" s="251"/>
      <c r="I24" s="300">
        <f t="shared" si="1"/>
        <v>0</v>
      </c>
      <c r="J24" s="300">
        <f t="shared" si="2"/>
        <v>0</v>
      </c>
      <c r="K24" s="300"/>
    </row>
    <row r="25" spans="1:11" s="109" customFormat="1" ht="12.75">
      <c r="A25" s="54">
        <v>21</v>
      </c>
      <c r="B25" s="53"/>
      <c r="C25" s="63" t="s">
        <v>917</v>
      </c>
      <c r="D25" s="66" t="s">
        <v>1328</v>
      </c>
      <c r="E25" s="32">
        <v>80</v>
      </c>
      <c r="F25" s="300"/>
      <c r="G25" s="300">
        <f t="shared" si="0"/>
        <v>0</v>
      </c>
      <c r="H25" s="251"/>
      <c r="I25" s="300">
        <f t="shared" si="1"/>
        <v>0</v>
      </c>
      <c r="J25" s="300">
        <f t="shared" si="2"/>
        <v>0</v>
      </c>
      <c r="K25" s="300"/>
    </row>
    <row r="26" spans="1:11" s="109" customFormat="1" ht="25.5">
      <c r="A26" s="54">
        <v>22</v>
      </c>
      <c r="B26" s="53"/>
      <c r="C26" s="63" t="s">
        <v>895</v>
      </c>
      <c r="D26" s="66" t="s">
        <v>1328</v>
      </c>
      <c r="E26" s="32">
        <v>2</v>
      </c>
      <c r="F26" s="300"/>
      <c r="G26" s="300">
        <f t="shared" si="0"/>
        <v>0</v>
      </c>
      <c r="H26" s="251"/>
      <c r="I26" s="300">
        <f t="shared" si="1"/>
        <v>0</v>
      </c>
      <c r="J26" s="300">
        <f t="shared" si="2"/>
        <v>0</v>
      </c>
      <c r="K26" s="300"/>
    </row>
    <row r="27" spans="1:11" s="109" customFormat="1" ht="12.75">
      <c r="A27" s="54">
        <v>23</v>
      </c>
      <c r="B27" s="53"/>
      <c r="C27" s="63" t="s">
        <v>918</v>
      </c>
      <c r="D27" s="66" t="s">
        <v>1328</v>
      </c>
      <c r="E27" s="32">
        <v>70</v>
      </c>
      <c r="F27" s="300"/>
      <c r="G27" s="300">
        <f t="shared" si="0"/>
        <v>0</v>
      </c>
      <c r="H27" s="251"/>
      <c r="I27" s="300">
        <f t="shared" si="1"/>
        <v>0</v>
      </c>
      <c r="J27" s="300">
        <f t="shared" si="2"/>
        <v>0</v>
      </c>
      <c r="K27" s="300"/>
    </row>
    <row r="28" spans="1:11" s="109" customFormat="1" ht="12.75">
      <c r="A28" s="54">
        <v>24</v>
      </c>
      <c r="B28" s="111"/>
      <c r="C28" s="111" t="s">
        <v>919</v>
      </c>
      <c r="D28" s="47" t="s">
        <v>804</v>
      </c>
      <c r="E28" s="32">
        <v>100</v>
      </c>
      <c r="F28" s="300"/>
      <c r="G28" s="300">
        <f t="shared" si="0"/>
        <v>0</v>
      </c>
      <c r="H28" s="251"/>
      <c r="I28" s="300">
        <f t="shared" si="1"/>
        <v>0</v>
      </c>
      <c r="J28" s="300">
        <f t="shared" si="2"/>
        <v>0</v>
      </c>
      <c r="K28" s="300"/>
    </row>
    <row r="29" spans="1:11" s="109" customFormat="1" ht="12.75">
      <c r="A29" s="54">
        <v>25</v>
      </c>
      <c r="B29" s="53"/>
      <c r="C29" s="63" t="s">
        <v>920</v>
      </c>
      <c r="D29" s="66" t="s">
        <v>1328</v>
      </c>
      <c r="E29" s="32">
        <v>2</v>
      </c>
      <c r="F29" s="300"/>
      <c r="G29" s="300">
        <f t="shared" si="0"/>
        <v>0</v>
      </c>
      <c r="H29" s="251"/>
      <c r="I29" s="300">
        <f t="shared" si="1"/>
        <v>0</v>
      </c>
      <c r="J29" s="300">
        <f t="shared" si="2"/>
        <v>0</v>
      </c>
      <c r="K29" s="300"/>
    </row>
    <row r="30" spans="1:11" s="109" customFormat="1" ht="12.75">
      <c r="A30" s="54">
        <v>26</v>
      </c>
      <c r="B30" s="92"/>
      <c r="C30" s="164" t="s">
        <v>921</v>
      </c>
      <c r="D30" s="94" t="s">
        <v>1463</v>
      </c>
      <c r="E30" s="5">
        <v>400</v>
      </c>
      <c r="F30" s="6"/>
      <c r="G30" s="300">
        <f t="shared" si="0"/>
        <v>0</v>
      </c>
      <c r="H30" s="251"/>
      <c r="I30" s="300">
        <f t="shared" si="1"/>
        <v>0</v>
      </c>
      <c r="J30" s="300">
        <f t="shared" si="2"/>
        <v>0</v>
      </c>
      <c r="K30" s="300"/>
    </row>
    <row r="31" spans="1:11" s="109" customFormat="1" ht="12.75">
      <c r="A31" s="54">
        <v>27</v>
      </c>
      <c r="B31" s="53"/>
      <c r="C31" s="63" t="s">
        <v>922</v>
      </c>
      <c r="D31" s="66" t="s">
        <v>1328</v>
      </c>
      <c r="E31" s="32">
        <v>70</v>
      </c>
      <c r="F31" s="300"/>
      <c r="G31" s="300">
        <f t="shared" si="0"/>
        <v>0</v>
      </c>
      <c r="H31" s="251"/>
      <c r="I31" s="300">
        <f t="shared" si="1"/>
        <v>0</v>
      </c>
      <c r="J31" s="300">
        <f t="shared" si="2"/>
        <v>0</v>
      </c>
      <c r="K31" s="300"/>
    </row>
    <row r="32" spans="1:11" s="109" customFormat="1" ht="12.75">
      <c r="A32" s="54">
        <v>28</v>
      </c>
      <c r="B32" s="53"/>
      <c r="C32" s="63" t="s">
        <v>923</v>
      </c>
      <c r="D32" s="66" t="s">
        <v>1328</v>
      </c>
      <c r="E32" s="32">
        <v>10</v>
      </c>
      <c r="F32" s="300"/>
      <c r="G32" s="300">
        <f t="shared" si="0"/>
        <v>0</v>
      </c>
      <c r="H32" s="251"/>
      <c r="I32" s="300">
        <f t="shared" si="1"/>
        <v>0</v>
      </c>
      <c r="J32" s="300">
        <f t="shared" si="2"/>
        <v>0</v>
      </c>
      <c r="K32" s="300"/>
    </row>
    <row r="33" spans="1:11" s="109" customFormat="1" ht="25.5">
      <c r="A33" s="54">
        <v>29</v>
      </c>
      <c r="B33" s="53"/>
      <c r="C33" s="63" t="s">
        <v>924</v>
      </c>
      <c r="D33" s="66" t="s">
        <v>1328</v>
      </c>
      <c r="E33" s="32">
        <v>50</v>
      </c>
      <c r="F33" s="300"/>
      <c r="G33" s="300">
        <f t="shared" si="0"/>
        <v>0</v>
      </c>
      <c r="H33" s="251"/>
      <c r="I33" s="300">
        <f t="shared" si="1"/>
        <v>0</v>
      </c>
      <c r="J33" s="300">
        <f t="shared" si="2"/>
        <v>0</v>
      </c>
      <c r="K33" s="300"/>
    </row>
    <row r="34" spans="1:11" s="109" customFormat="1" ht="12.75">
      <c r="A34" s="54">
        <v>30</v>
      </c>
      <c r="B34" s="53"/>
      <c r="C34" s="63" t="s">
        <v>925</v>
      </c>
      <c r="D34" s="66" t="s">
        <v>1328</v>
      </c>
      <c r="E34" s="32">
        <v>2</v>
      </c>
      <c r="F34" s="300"/>
      <c r="G34" s="300">
        <f t="shared" si="0"/>
        <v>0</v>
      </c>
      <c r="H34" s="251"/>
      <c r="I34" s="300">
        <f t="shared" si="1"/>
        <v>0</v>
      </c>
      <c r="J34" s="300">
        <f t="shared" si="2"/>
        <v>0</v>
      </c>
      <c r="K34" s="300"/>
    </row>
    <row r="35" spans="1:11" s="109" customFormat="1" ht="12.75">
      <c r="A35" s="54">
        <v>31</v>
      </c>
      <c r="B35" s="53"/>
      <c r="C35" s="63" t="s">
        <v>926</v>
      </c>
      <c r="D35" s="66" t="s">
        <v>1328</v>
      </c>
      <c r="E35" s="32">
        <v>40</v>
      </c>
      <c r="F35" s="300"/>
      <c r="G35" s="300">
        <f t="shared" si="0"/>
        <v>0</v>
      </c>
      <c r="H35" s="251"/>
      <c r="I35" s="300">
        <f t="shared" si="1"/>
        <v>0</v>
      </c>
      <c r="J35" s="300">
        <f t="shared" si="2"/>
        <v>0</v>
      </c>
      <c r="K35" s="300"/>
    </row>
    <row r="36" spans="1:11" s="109" customFormat="1" ht="25.5">
      <c r="A36" s="54">
        <v>32</v>
      </c>
      <c r="B36" s="63"/>
      <c r="C36" s="63" t="s">
        <v>927</v>
      </c>
      <c r="D36" s="47" t="s">
        <v>1463</v>
      </c>
      <c r="E36" s="32">
        <v>30</v>
      </c>
      <c r="F36" s="300"/>
      <c r="G36" s="300">
        <f>E36*F36</f>
        <v>0</v>
      </c>
      <c r="H36" s="251"/>
      <c r="I36" s="300">
        <f>F36+(F36*H36)</f>
        <v>0</v>
      </c>
      <c r="J36" s="300">
        <f>G36+(G36*H36)</f>
        <v>0</v>
      </c>
      <c r="K36" s="300"/>
    </row>
    <row r="37" spans="1:11" s="109" customFormat="1" ht="25.5">
      <c r="A37" s="54">
        <v>33</v>
      </c>
      <c r="B37" s="53"/>
      <c r="C37" s="63" t="s">
        <v>928</v>
      </c>
      <c r="D37" s="66" t="s">
        <v>1328</v>
      </c>
      <c r="E37" s="32">
        <v>250</v>
      </c>
      <c r="F37" s="300"/>
      <c r="G37" s="300">
        <f aca="true" t="shared" si="3" ref="G37:G66">E37*F37</f>
        <v>0</v>
      </c>
      <c r="H37" s="251"/>
      <c r="I37" s="300">
        <f aca="true" t="shared" si="4" ref="I37:I66">F37+(F37*H37)</f>
        <v>0</v>
      </c>
      <c r="J37" s="300">
        <f aca="true" t="shared" si="5" ref="J37:J68">G37+(G37*H37)</f>
        <v>0</v>
      </c>
      <c r="K37" s="300"/>
    </row>
    <row r="38" spans="1:11" s="109" customFormat="1" ht="12.75">
      <c r="A38" s="54">
        <v>34</v>
      </c>
      <c r="B38" s="53"/>
      <c r="C38" s="63" t="s">
        <v>929</v>
      </c>
      <c r="D38" s="66" t="s">
        <v>1328</v>
      </c>
      <c r="E38" s="32">
        <v>120</v>
      </c>
      <c r="F38" s="300"/>
      <c r="G38" s="300">
        <f t="shared" si="3"/>
        <v>0</v>
      </c>
      <c r="H38" s="251"/>
      <c r="I38" s="300">
        <f t="shared" si="4"/>
        <v>0</v>
      </c>
      <c r="J38" s="300">
        <f t="shared" si="5"/>
        <v>0</v>
      </c>
      <c r="K38" s="300"/>
    </row>
    <row r="39" spans="1:11" s="109" customFormat="1" ht="12.75">
      <c r="A39" s="54">
        <v>35</v>
      </c>
      <c r="B39" s="53"/>
      <c r="C39" s="63" t="s">
        <v>930</v>
      </c>
      <c r="D39" s="66" t="s">
        <v>1328</v>
      </c>
      <c r="E39" s="32">
        <v>50</v>
      </c>
      <c r="F39" s="300"/>
      <c r="G39" s="300">
        <f t="shared" si="3"/>
        <v>0</v>
      </c>
      <c r="H39" s="251"/>
      <c r="I39" s="300">
        <f t="shared" si="4"/>
        <v>0</v>
      </c>
      <c r="J39" s="300">
        <f t="shared" si="5"/>
        <v>0</v>
      </c>
      <c r="K39" s="300"/>
    </row>
    <row r="40" spans="1:11" s="109" customFormat="1" ht="12.75">
      <c r="A40" s="54">
        <v>36</v>
      </c>
      <c r="B40" s="53"/>
      <c r="C40" s="63" t="s">
        <v>931</v>
      </c>
      <c r="D40" s="66" t="s">
        <v>1328</v>
      </c>
      <c r="E40" s="32">
        <v>20</v>
      </c>
      <c r="F40" s="300"/>
      <c r="G40" s="300">
        <f t="shared" si="3"/>
        <v>0</v>
      </c>
      <c r="H40" s="251"/>
      <c r="I40" s="300">
        <f t="shared" si="4"/>
        <v>0</v>
      </c>
      <c r="J40" s="300">
        <f t="shared" si="5"/>
        <v>0</v>
      </c>
      <c r="K40" s="300"/>
    </row>
    <row r="41" spans="1:11" s="109" customFormat="1" ht="12.75">
      <c r="A41" s="54">
        <v>37</v>
      </c>
      <c r="B41" s="141"/>
      <c r="C41" s="167" t="s">
        <v>932</v>
      </c>
      <c r="D41" s="94" t="s">
        <v>1463</v>
      </c>
      <c r="E41" s="5">
        <v>5</v>
      </c>
      <c r="F41" s="6"/>
      <c r="G41" s="300">
        <f t="shared" si="3"/>
        <v>0</v>
      </c>
      <c r="H41" s="251"/>
      <c r="I41" s="300">
        <f t="shared" si="4"/>
        <v>0</v>
      </c>
      <c r="J41" s="300">
        <f t="shared" si="5"/>
        <v>0</v>
      </c>
      <c r="K41" s="300"/>
    </row>
    <row r="42" spans="1:11" s="109" customFormat="1" ht="25.5">
      <c r="A42" s="54">
        <v>38</v>
      </c>
      <c r="B42" s="53"/>
      <c r="C42" s="63" t="s">
        <v>933</v>
      </c>
      <c r="D42" s="66" t="s">
        <v>1328</v>
      </c>
      <c r="E42" s="32">
        <v>20</v>
      </c>
      <c r="F42" s="300"/>
      <c r="G42" s="300">
        <f t="shared" si="3"/>
        <v>0</v>
      </c>
      <c r="H42" s="251"/>
      <c r="I42" s="300">
        <f t="shared" si="4"/>
        <v>0</v>
      </c>
      <c r="J42" s="300">
        <f t="shared" si="5"/>
        <v>0</v>
      </c>
      <c r="K42" s="300"/>
    </row>
    <row r="43" spans="1:11" s="109" customFormat="1" ht="12.75">
      <c r="A43" s="54">
        <v>39</v>
      </c>
      <c r="B43" s="53"/>
      <c r="C43" s="63" t="s">
        <v>934</v>
      </c>
      <c r="D43" s="66" t="s">
        <v>1328</v>
      </c>
      <c r="E43" s="32">
        <v>200</v>
      </c>
      <c r="F43" s="300"/>
      <c r="G43" s="300">
        <f t="shared" si="3"/>
        <v>0</v>
      </c>
      <c r="H43" s="251"/>
      <c r="I43" s="300">
        <f t="shared" si="4"/>
        <v>0</v>
      </c>
      <c r="J43" s="300">
        <f t="shared" si="5"/>
        <v>0</v>
      </c>
      <c r="K43" s="300"/>
    </row>
    <row r="44" spans="1:11" s="109" customFormat="1" ht="12.75">
      <c r="A44" s="54">
        <v>40</v>
      </c>
      <c r="B44" s="53"/>
      <c r="C44" s="63" t="s">
        <v>935</v>
      </c>
      <c r="D44" s="66" t="s">
        <v>1328</v>
      </c>
      <c r="E44" s="32">
        <v>150</v>
      </c>
      <c r="F44" s="300"/>
      <c r="G44" s="300">
        <f t="shared" si="3"/>
        <v>0</v>
      </c>
      <c r="H44" s="251"/>
      <c r="I44" s="300">
        <f t="shared" si="4"/>
        <v>0</v>
      </c>
      <c r="J44" s="300">
        <f t="shared" si="5"/>
        <v>0</v>
      </c>
      <c r="K44" s="300"/>
    </row>
    <row r="45" spans="1:11" s="109" customFormat="1" ht="25.5">
      <c r="A45" s="54">
        <v>41</v>
      </c>
      <c r="B45" s="53"/>
      <c r="C45" s="63" t="s">
        <v>936</v>
      </c>
      <c r="D45" s="66" t="s">
        <v>1328</v>
      </c>
      <c r="E45" s="32">
        <v>12</v>
      </c>
      <c r="F45" s="300"/>
      <c r="G45" s="300">
        <f t="shared" si="3"/>
        <v>0</v>
      </c>
      <c r="H45" s="251"/>
      <c r="I45" s="300">
        <f t="shared" si="4"/>
        <v>0</v>
      </c>
      <c r="J45" s="300">
        <f t="shared" si="5"/>
        <v>0</v>
      </c>
      <c r="K45" s="300"/>
    </row>
    <row r="46" spans="1:11" s="109" customFormat="1" ht="25.5">
      <c r="A46" s="54">
        <v>42</v>
      </c>
      <c r="B46" s="53"/>
      <c r="C46" s="63" t="s">
        <v>937</v>
      </c>
      <c r="D46" s="93" t="s">
        <v>1328</v>
      </c>
      <c r="E46" s="32">
        <v>8</v>
      </c>
      <c r="F46" s="300"/>
      <c r="G46" s="300">
        <f t="shared" si="3"/>
        <v>0</v>
      </c>
      <c r="H46" s="251"/>
      <c r="I46" s="300">
        <f t="shared" si="4"/>
        <v>0</v>
      </c>
      <c r="J46" s="300">
        <f t="shared" si="5"/>
        <v>0</v>
      </c>
      <c r="K46" s="300"/>
    </row>
    <row r="47" spans="1:11" s="109" customFormat="1" ht="12.75">
      <c r="A47" s="54">
        <v>43</v>
      </c>
      <c r="B47" s="92"/>
      <c r="C47" s="164" t="s">
        <v>938</v>
      </c>
      <c r="D47" s="94" t="s">
        <v>1463</v>
      </c>
      <c r="E47" s="32">
        <v>5</v>
      </c>
      <c r="F47" s="300"/>
      <c r="G47" s="300">
        <f t="shared" si="3"/>
        <v>0</v>
      </c>
      <c r="H47" s="251"/>
      <c r="I47" s="300">
        <f t="shared" si="4"/>
        <v>0</v>
      </c>
      <c r="J47" s="300">
        <f t="shared" si="5"/>
        <v>0</v>
      </c>
      <c r="K47" s="300"/>
    </row>
    <row r="48" spans="1:11" s="109" customFormat="1" ht="25.5">
      <c r="A48" s="54">
        <v>44</v>
      </c>
      <c r="B48" s="53"/>
      <c r="C48" s="63" t="s">
        <v>939</v>
      </c>
      <c r="D48" s="47" t="s">
        <v>1328</v>
      </c>
      <c r="E48" s="32">
        <v>210</v>
      </c>
      <c r="F48" s="300"/>
      <c r="G48" s="300">
        <f t="shared" si="3"/>
        <v>0</v>
      </c>
      <c r="H48" s="251"/>
      <c r="I48" s="300">
        <f t="shared" si="4"/>
        <v>0</v>
      </c>
      <c r="J48" s="300">
        <f t="shared" si="5"/>
        <v>0</v>
      </c>
      <c r="K48" s="300"/>
    </row>
    <row r="49" spans="1:11" s="109" customFormat="1" ht="12.75">
      <c r="A49" s="54">
        <v>45</v>
      </c>
      <c r="B49" s="111"/>
      <c r="C49" s="111" t="s">
        <v>940</v>
      </c>
      <c r="D49" s="47" t="s">
        <v>804</v>
      </c>
      <c r="E49" s="32">
        <v>10</v>
      </c>
      <c r="F49" s="300"/>
      <c r="G49" s="300">
        <f t="shared" si="3"/>
        <v>0</v>
      </c>
      <c r="H49" s="251"/>
      <c r="I49" s="300">
        <f t="shared" si="4"/>
        <v>0</v>
      </c>
      <c r="J49" s="300">
        <f t="shared" si="5"/>
        <v>0</v>
      </c>
      <c r="K49" s="300"/>
    </row>
    <row r="50" spans="1:11" s="109" customFormat="1" ht="12.75">
      <c r="A50" s="54">
        <v>46</v>
      </c>
      <c r="B50" s="53"/>
      <c r="C50" s="63" t="s">
        <v>942</v>
      </c>
      <c r="D50" s="66" t="s">
        <v>1327</v>
      </c>
      <c r="E50" s="32">
        <v>30</v>
      </c>
      <c r="F50" s="300"/>
      <c r="G50" s="300">
        <f t="shared" si="3"/>
        <v>0</v>
      </c>
      <c r="H50" s="251"/>
      <c r="I50" s="300">
        <f t="shared" si="4"/>
        <v>0</v>
      </c>
      <c r="J50" s="300">
        <f t="shared" si="5"/>
        <v>0</v>
      </c>
      <c r="K50" s="300"/>
    </row>
    <row r="51" spans="1:11" s="109" customFormat="1" ht="25.5">
      <c r="A51" s="54">
        <v>47</v>
      </c>
      <c r="B51" s="92"/>
      <c r="C51" s="164" t="s">
        <v>941</v>
      </c>
      <c r="D51" s="94" t="s">
        <v>1463</v>
      </c>
      <c r="E51" s="5">
        <v>60</v>
      </c>
      <c r="F51" s="6"/>
      <c r="G51" s="300">
        <f t="shared" si="3"/>
        <v>0</v>
      </c>
      <c r="H51" s="251"/>
      <c r="I51" s="300">
        <f t="shared" si="4"/>
        <v>0</v>
      </c>
      <c r="J51" s="300">
        <f t="shared" si="5"/>
        <v>0</v>
      </c>
      <c r="K51" s="300"/>
    </row>
    <row r="52" spans="1:11" s="109" customFormat="1" ht="12.75">
      <c r="A52" s="54">
        <v>48</v>
      </c>
      <c r="B52" s="53"/>
      <c r="C52" s="63" t="s">
        <v>943</v>
      </c>
      <c r="D52" s="47" t="s">
        <v>1327</v>
      </c>
      <c r="E52" s="32">
        <v>200</v>
      </c>
      <c r="F52" s="300"/>
      <c r="G52" s="300">
        <f t="shared" si="3"/>
        <v>0</v>
      </c>
      <c r="H52" s="251"/>
      <c r="I52" s="300">
        <f t="shared" si="4"/>
        <v>0</v>
      </c>
      <c r="J52" s="300">
        <f t="shared" si="5"/>
        <v>0</v>
      </c>
      <c r="K52" s="300"/>
    </row>
    <row r="53" spans="1:11" s="109" customFormat="1" ht="12.75">
      <c r="A53" s="54">
        <v>49</v>
      </c>
      <c r="B53" s="53"/>
      <c r="C53" s="63" t="s">
        <v>944</v>
      </c>
      <c r="D53" s="47" t="s">
        <v>1327</v>
      </c>
      <c r="E53" s="32">
        <v>100</v>
      </c>
      <c r="F53" s="300"/>
      <c r="G53" s="300">
        <f t="shared" si="3"/>
        <v>0</v>
      </c>
      <c r="H53" s="251"/>
      <c r="I53" s="300">
        <f t="shared" si="4"/>
        <v>0</v>
      </c>
      <c r="J53" s="300">
        <f t="shared" si="5"/>
        <v>0</v>
      </c>
      <c r="K53" s="300"/>
    </row>
    <row r="54" spans="1:11" s="109" customFormat="1" ht="25.5">
      <c r="A54" s="54">
        <v>50</v>
      </c>
      <c r="B54" s="53"/>
      <c r="C54" s="63" t="s">
        <v>948</v>
      </c>
      <c r="D54" s="47" t="s">
        <v>1328</v>
      </c>
      <c r="E54" s="32">
        <v>5</v>
      </c>
      <c r="F54" s="300"/>
      <c r="G54" s="300">
        <f t="shared" si="3"/>
        <v>0</v>
      </c>
      <c r="H54" s="251"/>
      <c r="I54" s="300">
        <f t="shared" si="4"/>
        <v>0</v>
      </c>
      <c r="J54" s="300">
        <f t="shared" si="5"/>
        <v>0</v>
      </c>
      <c r="K54" s="300"/>
    </row>
    <row r="55" spans="1:11" s="109" customFormat="1" ht="25.5">
      <c r="A55" s="54">
        <v>51</v>
      </c>
      <c r="B55" s="53"/>
      <c r="C55" s="63" t="s">
        <v>948</v>
      </c>
      <c r="D55" s="47" t="s">
        <v>1328</v>
      </c>
      <c r="E55" s="32">
        <v>1</v>
      </c>
      <c r="F55" s="300"/>
      <c r="G55" s="300">
        <f t="shared" si="3"/>
        <v>0</v>
      </c>
      <c r="H55" s="251"/>
      <c r="I55" s="300">
        <f t="shared" si="4"/>
        <v>0</v>
      </c>
      <c r="J55" s="300">
        <f t="shared" si="5"/>
        <v>0</v>
      </c>
      <c r="K55" s="300"/>
    </row>
    <row r="56" spans="1:11" s="109" customFormat="1" ht="12.75">
      <c r="A56" s="54">
        <v>52</v>
      </c>
      <c r="B56" s="53"/>
      <c r="C56" s="63" t="s">
        <v>949</v>
      </c>
      <c r="D56" s="47" t="s">
        <v>1328</v>
      </c>
      <c r="E56" s="32">
        <v>30</v>
      </c>
      <c r="F56" s="300"/>
      <c r="G56" s="300">
        <f t="shared" si="3"/>
        <v>0</v>
      </c>
      <c r="H56" s="251"/>
      <c r="I56" s="300">
        <f t="shared" si="4"/>
        <v>0</v>
      </c>
      <c r="J56" s="300">
        <f t="shared" si="5"/>
        <v>0</v>
      </c>
      <c r="K56" s="300"/>
    </row>
    <row r="57" spans="1:11" s="109" customFormat="1" ht="25.5">
      <c r="A57" s="54">
        <v>53</v>
      </c>
      <c r="B57" s="53"/>
      <c r="C57" s="63" t="s">
        <v>950</v>
      </c>
      <c r="D57" s="47" t="s">
        <v>1328</v>
      </c>
      <c r="E57" s="32">
        <v>10</v>
      </c>
      <c r="F57" s="300"/>
      <c r="G57" s="300">
        <f t="shared" si="3"/>
        <v>0</v>
      </c>
      <c r="H57" s="251"/>
      <c r="I57" s="300">
        <f t="shared" si="4"/>
        <v>0</v>
      </c>
      <c r="J57" s="300">
        <f t="shared" si="5"/>
        <v>0</v>
      </c>
      <c r="K57" s="300"/>
    </row>
    <row r="58" spans="1:11" s="109" customFormat="1" ht="12.75">
      <c r="A58" s="54">
        <v>54</v>
      </c>
      <c r="B58" s="92"/>
      <c r="C58" s="164" t="s">
        <v>951</v>
      </c>
      <c r="D58" s="94" t="s">
        <v>1463</v>
      </c>
      <c r="E58" s="5">
        <v>6</v>
      </c>
      <c r="F58" s="6"/>
      <c r="G58" s="300">
        <f t="shared" si="3"/>
        <v>0</v>
      </c>
      <c r="H58" s="251"/>
      <c r="I58" s="300">
        <f t="shared" si="4"/>
        <v>0</v>
      </c>
      <c r="J58" s="300">
        <f t="shared" si="5"/>
        <v>0</v>
      </c>
      <c r="K58" s="300"/>
    </row>
    <row r="59" spans="1:11" s="109" customFormat="1" ht="12.75">
      <c r="A59" s="54">
        <v>55</v>
      </c>
      <c r="B59" s="92"/>
      <c r="C59" s="164" t="s">
        <v>952</v>
      </c>
      <c r="D59" s="94" t="s">
        <v>1463</v>
      </c>
      <c r="E59" s="5">
        <v>3</v>
      </c>
      <c r="F59" s="6"/>
      <c r="G59" s="300">
        <f t="shared" si="3"/>
        <v>0</v>
      </c>
      <c r="H59" s="251"/>
      <c r="I59" s="300">
        <f t="shared" si="4"/>
        <v>0</v>
      </c>
      <c r="J59" s="300">
        <f t="shared" si="5"/>
        <v>0</v>
      </c>
      <c r="K59" s="300"/>
    </row>
    <row r="60" spans="1:11" s="109" customFormat="1" ht="12.75">
      <c r="A60" s="54">
        <v>56</v>
      </c>
      <c r="B60" s="53"/>
      <c r="C60" s="63" t="s">
        <v>953</v>
      </c>
      <c r="D60" s="47" t="s">
        <v>1327</v>
      </c>
      <c r="E60" s="32">
        <v>20</v>
      </c>
      <c r="F60" s="300"/>
      <c r="G60" s="300">
        <f t="shared" si="3"/>
        <v>0</v>
      </c>
      <c r="H60" s="251"/>
      <c r="I60" s="300">
        <f t="shared" si="4"/>
        <v>0</v>
      </c>
      <c r="J60" s="300">
        <f t="shared" si="5"/>
        <v>0</v>
      </c>
      <c r="K60" s="300"/>
    </row>
    <row r="61" spans="1:11" s="109" customFormat="1" ht="12.75">
      <c r="A61" s="54">
        <v>57</v>
      </c>
      <c r="B61" s="53"/>
      <c r="C61" s="63" t="s">
        <v>960</v>
      </c>
      <c r="D61" s="47" t="s">
        <v>1327</v>
      </c>
      <c r="E61" s="32">
        <v>450</v>
      </c>
      <c r="F61" s="300"/>
      <c r="G61" s="300">
        <f t="shared" si="3"/>
        <v>0</v>
      </c>
      <c r="H61" s="251"/>
      <c r="I61" s="300">
        <f t="shared" si="4"/>
        <v>0</v>
      </c>
      <c r="J61" s="300">
        <f t="shared" si="5"/>
        <v>0</v>
      </c>
      <c r="K61" s="300"/>
    </row>
    <row r="62" spans="1:11" s="109" customFormat="1" ht="12.75">
      <c r="A62" s="54">
        <v>58</v>
      </c>
      <c r="B62" s="53"/>
      <c r="C62" s="63" t="s">
        <v>961</v>
      </c>
      <c r="D62" s="47" t="s">
        <v>1328</v>
      </c>
      <c r="E62" s="32">
        <v>3</v>
      </c>
      <c r="F62" s="300"/>
      <c r="G62" s="300">
        <f t="shared" si="3"/>
        <v>0</v>
      </c>
      <c r="H62" s="251"/>
      <c r="I62" s="300">
        <f t="shared" si="4"/>
        <v>0</v>
      </c>
      <c r="J62" s="300">
        <f t="shared" si="5"/>
        <v>0</v>
      </c>
      <c r="K62" s="300"/>
    </row>
    <row r="63" spans="1:11" s="109" customFormat="1" ht="12.75">
      <c r="A63" s="54">
        <v>59</v>
      </c>
      <c r="B63" s="112"/>
      <c r="C63" s="63" t="s">
        <v>962</v>
      </c>
      <c r="D63" s="47" t="s">
        <v>1328</v>
      </c>
      <c r="E63" s="32">
        <v>30</v>
      </c>
      <c r="F63" s="300"/>
      <c r="G63" s="300">
        <f t="shared" si="3"/>
        <v>0</v>
      </c>
      <c r="H63" s="251"/>
      <c r="I63" s="300">
        <f t="shared" si="4"/>
        <v>0</v>
      </c>
      <c r="J63" s="300">
        <f t="shared" si="5"/>
        <v>0</v>
      </c>
      <c r="K63" s="300"/>
    </row>
    <row r="64" spans="1:11" s="109" customFormat="1" ht="12.75">
      <c r="A64" s="54">
        <v>60</v>
      </c>
      <c r="B64" s="53"/>
      <c r="C64" s="63" t="s">
        <v>963</v>
      </c>
      <c r="D64" s="47" t="s">
        <v>1328</v>
      </c>
      <c r="E64" s="32">
        <v>52</v>
      </c>
      <c r="F64" s="300"/>
      <c r="G64" s="300">
        <f t="shared" si="3"/>
        <v>0</v>
      </c>
      <c r="H64" s="251"/>
      <c r="I64" s="300">
        <f t="shared" si="4"/>
        <v>0</v>
      </c>
      <c r="J64" s="300">
        <f t="shared" si="5"/>
        <v>0</v>
      </c>
      <c r="K64" s="300"/>
    </row>
    <row r="65" spans="1:11" s="109" customFormat="1" ht="12.75">
      <c r="A65" s="54">
        <v>61</v>
      </c>
      <c r="B65" s="53"/>
      <c r="C65" s="63" t="s">
        <v>964</v>
      </c>
      <c r="D65" s="47" t="s">
        <v>1328</v>
      </c>
      <c r="E65" s="32">
        <v>320</v>
      </c>
      <c r="F65" s="300"/>
      <c r="G65" s="300">
        <f t="shared" si="3"/>
        <v>0</v>
      </c>
      <c r="H65" s="251"/>
      <c r="I65" s="300">
        <f t="shared" si="4"/>
        <v>0</v>
      </c>
      <c r="J65" s="300">
        <f t="shared" si="5"/>
        <v>0</v>
      </c>
      <c r="K65" s="300"/>
    </row>
    <row r="66" spans="1:11" s="109" customFormat="1" ht="12.75">
      <c r="A66" s="54">
        <v>62</v>
      </c>
      <c r="B66" s="53"/>
      <c r="C66" s="63" t="s">
        <v>965</v>
      </c>
      <c r="D66" s="47" t="s">
        <v>1328</v>
      </c>
      <c r="E66" s="32">
        <v>60</v>
      </c>
      <c r="F66" s="300"/>
      <c r="G66" s="300">
        <f t="shared" si="3"/>
        <v>0</v>
      </c>
      <c r="H66" s="251"/>
      <c r="I66" s="300">
        <f t="shared" si="4"/>
        <v>0</v>
      </c>
      <c r="J66" s="300">
        <f t="shared" si="5"/>
        <v>0</v>
      </c>
      <c r="K66" s="300"/>
    </row>
    <row r="67" spans="1:11" s="109" customFormat="1" ht="25.5">
      <c r="A67" s="54">
        <v>63</v>
      </c>
      <c r="B67" s="53"/>
      <c r="C67" s="63" t="s">
        <v>966</v>
      </c>
      <c r="D67" s="47" t="s">
        <v>1327</v>
      </c>
      <c r="E67" s="32">
        <v>30</v>
      </c>
      <c r="F67" s="300"/>
      <c r="G67" s="300">
        <f>E67*F67</f>
        <v>0</v>
      </c>
      <c r="H67" s="251"/>
      <c r="I67" s="300">
        <f>F67+(F67*H67)</f>
        <v>0</v>
      </c>
      <c r="J67" s="300">
        <f t="shared" si="5"/>
        <v>0</v>
      </c>
      <c r="K67" s="300"/>
    </row>
    <row r="68" spans="1:11" s="109" customFormat="1" ht="12.75">
      <c r="A68" s="54">
        <v>64</v>
      </c>
      <c r="B68" s="53"/>
      <c r="C68" s="63" t="s">
        <v>967</v>
      </c>
      <c r="D68" s="47" t="s">
        <v>1328</v>
      </c>
      <c r="E68" s="32">
        <v>10</v>
      </c>
      <c r="F68" s="300"/>
      <c r="G68" s="300">
        <f>E68*F68</f>
        <v>0</v>
      </c>
      <c r="H68" s="251"/>
      <c r="I68" s="300">
        <f>F68+(F68*H68)</f>
        <v>0</v>
      </c>
      <c r="J68" s="300">
        <f t="shared" si="5"/>
        <v>0</v>
      </c>
      <c r="K68" s="300"/>
    </row>
    <row r="69" spans="2:11" s="109" customFormat="1" ht="15.75">
      <c r="B69" s="110" t="s">
        <v>749</v>
      </c>
      <c r="E69" s="162"/>
      <c r="F69" s="162"/>
      <c r="G69" s="248">
        <f>SUM(G6:G68)</f>
        <v>0</v>
      </c>
      <c r="H69" s="162"/>
      <c r="I69" s="162"/>
      <c r="J69" s="161">
        <f>SUM(J6:J68)</f>
        <v>0</v>
      </c>
      <c r="K69" s="162"/>
    </row>
    <row r="70" spans="5:11" s="109" customFormat="1" ht="12.75">
      <c r="E70" s="162"/>
      <c r="F70" s="162"/>
      <c r="G70" s="162"/>
      <c r="H70" s="162"/>
      <c r="I70" s="162"/>
      <c r="J70" s="162"/>
      <c r="K70" s="162"/>
    </row>
    <row r="71" spans="5:11" s="109" customFormat="1" ht="12.75">
      <c r="E71" s="162"/>
      <c r="F71" s="162"/>
      <c r="G71" s="162"/>
      <c r="H71" s="162"/>
      <c r="I71" s="162"/>
      <c r="J71" s="162"/>
      <c r="K71" s="162"/>
    </row>
    <row r="72" spans="5:11" s="109" customFormat="1" ht="12.75">
      <c r="E72" s="162"/>
      <c r="F72" s="162"/>
      <c r="G72" s="162"/>
      <c r="H72" s="162"/>
      <c r="I72" s="162"/>
      <c r="J72" s="162"/>
      <c r="K72" s="162"/>
    </row>
    <row r="73" spans="5:11" s="109" customFormat="1" ht="12.75">
      <c r="E73" s="162"/>
      <c r="F73" s="162"/>
      <c r="G73" s="162"/>
      <c r="H73" s="162"/>
      <c r="I73" s="162"/>
      <c r="J73" s="162"/>
      <c r="K73" s="162"/>
    </row>
    <row r="74" spans="5:11" s="109" customFormat="1" ht="12.75">
      <c r="E74" s="162"/>
      <c r="F74" s="162"/>
      <c r="G74" s="162"/>
      <c r="H74" s="162"/>
      <c r="I74" s="162"/>
      <c r="J74" s="162"/>
      <c r="K74" s="162"/>
    </row>
    <row r="75" spans="5:11" s="109" customFormat="1" ht="12.75">
      <c r="E75" s="162"/>
      <c r="F75" s="162"/>
      <c r="G75" s="162"/>
      <c r="H75" s="162"/>
      <c r="I75" s="162"/>
      <c r="J75" s="162"/>
      <c r="K75" s="162"/>
    </row>
    <row r="76" spans="5:11" s="109" customFormat="1" ht="12.75">
      <c r="E76" s="162"/>
      <c r="F76" s="162"/>
      <c r="G76" s="162"/>
      <c r="H76" s="162"/>
      <c r="I76" s="162"/>
      <c r="J76" s="162"/>
      <c r="K76" s="162"/>
    </row>
    <row r="77" spans="5:11" s="109" customFormat="1" ht="12.75">
      <c r="E77" s="162"/>
      <c r="F77" s="162"/>
      <c r="G77" s="162"/>
      <c r="H77" s="162"/>
      <c r="I77" s="162"/>
      <c r="J77" s="162"/>
      <c r="K77" s="162"/>
    </row>
    <row r="78" spans="5:11" s="109" customFormat="1" ht="12.75">
      <c r="E78" s="162"/>
      <c r="F78" s="162"/>
      <c r="G78" s="162"/>
      <c r="H78" s="162"/>
      <c r="I78" s="162"/>
      <c r="J78" s="162"/>
      <c r="K78" s="162"/>
    </row>
    <row r="79" spans="5:11" s="109" customFormat="1" ht="12.75">
      <c r="E79" s="162"/>
      <c r="F79" s="162"/>
      <c r="G79" s="162"/>
      <c r="H79" s="162"/>
      <c r="I79" s="162"/>
      <c r="J79" s="162"/>
      <c r="K79" s="162"/>
    </row>
    <row r="80" spans="5:11" s="109" customFormat="1" ht="12.75">
      <c r="E80" s="162"/>
      <c r="F80" s="162"/>
      <c r="G80" s="162"/>
      <c r="H80" s="162"/>
      <c r="I80" s="162"/>
      <c r="J80" s="162"/>
      <c r="K80" s="162"/>
    </row>
    <row r="81" spans="5:11" s="109" customFormat="1" ht="12.75">
      <c r="E81" s="162"/>
      <c r="F81" s="162"/>
      <c r="G81" s="162"/>
      <c r="H81" s="162"/>
      <c r="I81" s="162"/>
      <c r="J81" s="162"/>
      <c r="K81" s="162"/>
    </row>
    <row r="82" spans="5:11" s="109" customFormat="1" ht="12.75">
      <c r="E82" s="162"/>
      <c r="F82" s="162"/>
      <c r="G82" s="162"/>
      <c r="H82" s="162"/>
      <c r="I82" s="162"/>
      <c r="J82" s="162"/>
      <c r="K82" s="162"/>
    </row>
    <row r="83" spans="5:11" s="109" customFormat="1" ht="12.75">
      <c r="E83" s="162"/>
      <c r="F83" s="162"/>
      <c r="G83" s="162"/>
      <c r="H83" s="162"/>
      <c r="I83" s="162"/>
      <c r="J83" s="162"/>
      <c r="K83" s="162"/>
    </row>
    <row r="84" spans="5:11" s="109" customFormat="1" ht="12.75">
      <c r="E84" s="162"/>
      <c r="F84" s="162"/>
      <c r="G84" s="162"/>
      <c r="H84" s="162"/>
      <c r="I84" s="162"/>
      <c r="J84" s="162"/>
      <c r="K84" s="162"/>
    </row>
    <row r="85" spans="5:11" s="109" customFormat="1" ht="12.75">
      <c r="E85" s="162"/>
      <c r="F85" s="162"/>
      <c r="G85" s="162"/>
      <c r="H85" s="162"/>
      <c r="I85" s="162"/>
      <c r="J85" s="162"/>
      <c r="K85" s="162"/>
    </row>
    <row r="86" spans="5:11" s="109" customFormat="1" ht="12.75">
      <c r="E86" s="162"/>
      <c r="F86" s="162"/>
      <c r="G86" s="162"/>
      <c r="H86" s="162"/>
      <c r="I86" s="162"/>
      <c r="J86" s="162"/>
      <c r="K86" s="162"/>
    </row>
    <row r="87" spans="5:11" s="109" customFormat="1" ht="12.75">
      <c r="E87" s="162"/>
      <c r="F87" s="162"/>
      <c r="G87" s="162"/>
      <c r="H87" s="162"/>
      <c r="I87" s="162"/>
      <c r="J87" s="162"/>
      <c r="K87" s="162"/>
    </row>
    <row r="88" spans="5:11" s="109" customFormat="1" ht="12.75">
      <c r="E88" s="162"/>
      <c r="F88" s="162"/>
      <c r="G88" s="162"/>
      <c r="H88" s="162"/>
      <c r="I88" s="162"/>
      <c r="J88" s="162"/>
      <c r="K88" s="162"/>
    </row>
    <row r="89" spans="5:11" s="109" customFormat="1" ht="12.75">
      <c r="E89" s="162"/>
      <c r="F89" s="162"/>
      <c r="G89" s="162"/>
      <c r="H89" s="162"/>
      <c r="I89" s="162"/>
      <c r="J89" s="162"/>
      <c r="K89" s="162"/>
    </row>
    <row r="90" spans="5:11" s="109" customFormat="1" ht="12.75">
      <c r="E90" s="162"/>
      <c r="F90" s="162"/>
      <c r="G90" s="162"/>
      <c r="H90" s="162"/>
      <c r="I90" s="162"/>
      <c r="J90" s="162"/>
      <c r="K90" s="162"/>
    </row>
    <row r="91" spans="5:11" s="109" customFormat="1" ht="12.75">
      <c r="E91" s="162"/>
      <c r="F91" s="162"/>
      <c r="G91" s="162"/>
      <c r="H91" s="162"/>
      <c r="I91" s="162"/>
      <c r="J91" s="162"/>
      <c r="K91" s="162"/>
    </row>
    <row r="92" spans="5:11" s="109" customFormat="1" ht="12.75">
      <c r="E92" s="162"/>
      <c r="F92" s="162"/>
      <c r="G92" s="162"/>
      <c r="H92" s="162"/>
      <c r="I92" s="162"/>
      <c r="J92" s="162"/>
      <c r="K92" s="162"/>
    </row>
    <row r="93" spans="5:11" s="109" customFormat="1" ht="12.75">
      <c r="E93" s="162"/>
      <c r="F93" s="162"/>
      <c r="G93" s="162"/>
      <c r="H93" s="162"/>
      <c r="I93" s="162"/>
      <c r="J93" s="162"/>
      <c r="K93" s="162"/>
    </row>
    <row r="94" spans="5:11" s="109" customFormat="1" ht="12.75">
      <c r="E94" s="162"/>
      <c r="F94" s="162"/>
      <c r="G94" s="162"/>
      <c r="H94" s="162"/>
      <c r="I94" s="162"/>
      <c r="J94" s="162"/>
      <c r="K94" s="162"/>
    </row>
    <row r="95" spans="5:11" s="109" customFormat="1" ht="12.75">
      <c r="E95" s="162"/>
      <c r="F95" s="162"/>
      <c r="G95" s="162"/>
      <c r="H95" s="162"/>
      <c r="I95" s="162"/>
      <c r="J95" s="162"/>
      <c r="K95" s="162"/>
    </row>
    <row r="96" spans="5:11" s="109" customFormat="1" ht="12.75">
      <c r="E96" s="162"/>
      <c r="F96" s="162"/>
      <c r="G96" s="162"/>
      <c r="H96" s="162"/>
      <c r="I96" s="162"/>
      <c r="J96" s="162"/>
      <c r="K96" s="162"/>
    </row>
    <row r="97" spans="5:11" s="109" customFormat="1" ht="12.75">
      <c r="E97" s="162"/>
      <c r="F97" s="162"/>
      <c r="G97" s="162"/>
      <c r="H97" s="162"/>
      <c r="I97" s="162"/>
      <c r="J97" s="162"/>
      <c r="K97" s="162"/>
    </row>
    <row r="98" spans="5:11" s="109" customFormat="1" ht="12.75">
      <c r="E98" s="162"/>
      <c r="F98" s="162"/>
      <c r="G98" s="162"/>
      <c r="H98" s="162"/>
      <c r="I98" s="162"/>
      <c r="J98" s="162"/>
      <c r="K98" s="162"/>
    </row>
    <row r="99" spans="5:11" s="109" customFormat="1" ht="12.75">
      <c r="E99" s="162"/>
      <c r="F99" s="162"/>
      <c r="G99" s="162"/>
      <c r="H99" s="162"/>
      <c r="I99" s="162"/>
      <c r="J99" s="162"/>
      <c r="K99" s="162"/>
    </row>
    <row r="100" spans="5:11" s="109" customFormat="1" ht="12.75">
      <c r="E100" s="162"/>
      <c r="F100" s="162"/>
      <c r="G100" s="162"/>
      <c r="H100" s="162"/>
      <c r="I100" s="162"/>
      <c r="J100" s="162"/>
      <c r="K100" s="162"/>
    </row>
    <row r="101" spans="5:11" s="109" customFormat="1" ht="12.75">
      <c r="E101" s="162"/>
      <c r="F101" s="162"/>
      <c r="G101" s="162"/>
      <c r="H101" s="162"/>
      <c r="I101" s="162"/>
      <c r="J101" s="162"/>
      <c r="K101" s="162"/>
    </row>
    <row r="102" spans="5:11" s="109" customFormat="1" ht="12.75">
      <c r="E102" s="162"/>
      <c r="F102" s="162"/>
      <c r="G102" s="162"/>
      <c r="H102" s="162"/>
      <c r="I102" s="162"/>
      <c r="J102" s="162"/>
      <c r="K102" s="162"/>
    </row>
    <row r="103" spans="5:11" s="109" customFormat="1" ht="12.75">
      <c r="E103" s="162"/>
      <c r="F103" s="162"/>
      <c r="G103" s="162"/>
      <c r="H103" s="162"/>
      <c r="I103" s="162"/>
      <c r="J103" s="162"/>
      <c r="K103" s="162"/>
    </row>
    <row r="104" spans="5:11" s="109" customFormat="1" ht="12.75">
      <c r="E104" s="162"/>
      <c r="F104" s="162"/>
      <c r="G104" s="162"/>
      <c r="H104" s="162"/>
      <c r="I104" s="162"/>
      <c r="J104" s="162"/>
      <c r="K104" s="162"/>
    </row>
    <row r="105" spans="5:11" s="109" customFormat="1" ht="12.75">
      <c r="E105" s="162"/>
      <c r="F105" s="162"/>
      <c r="G105" s="162"/>
      <c r="H105" s="162"/>
      <c r="I105" s="162"/>
      <c r="J105" s="162"/>
      <c r="K105" s="162"/>
    </row>
    <row r="106" spans="5:11" s="109" customFormat="1" ht="12.75">
      <c r="E106" s="162"/>
      <c r="F106" s="162"/>
      <c r="G106" s="162"/>
      <c r="H106" s="162"/>
      <c r="I106" s="162"/>
      <c r="J106" s="162"/>
      <c r="K106" s="162"/>
    </row>
    <row r="107" spans="5:11" s="109" customFormat="1" ht="12.75">
      <c r="E107" s="162"/>
      <c r="F107" s="162"/>
      <c r="G107" s="162"/>
      <c r="H107" s="162"/>
      <c r="I107" s="162"/>
      <c r="J107" s="162"/>
      <c r="K107" s="162"/>
    </row>
    <row r="108" spans="5:11" s="109" customFormat="1" ht="12.75">
      <c r="E108" s="162"/>
      <c r="F108" s="162"/>
      <c r="G108" s="162"/>
      <c r="H108" s="162"/>
      <c r="I108" s="162"/>
      <c r="J108" s="162"/>
      <c r="K108" s="162"/>
    </row>
    <row r="109" spans="5:11" s="109" customFormat="1" ht="12.75">
      <c r="E109" s="162"/>
      <c r="F109" s="162"/>
      <c r="G109" s="162"/>
      <c r="H109" s="162"/>
      <c r="I109" s="162"/>
      <c r="J109" s="162"/>
      <c r="K109" s="162"/>
    </row>
    <row r="110" spans="5:11" s="109" customFormat="1" ht="12.75">
      <c r="E110" s="162"/>
      <c r="F110" s="162"/>
      <c r="G110" s="162"/>
      <c r="H110" s="162"/>
      <c r="I110" s="162"/>
      <c r="J110" s="162"/>
      <c r="K110" s="162"/>
    </row>
    <row r="111" spans="5:11" s="109" customFormat="1" ht="12.75">
      <c r="E111" s="162"/>
      <c r="F111" s="162"/>
      <c r="G111" s="162"/>
      <c r="H111" s="162"/>
      <c r="I111" s="162"/>
      <c r="J111" s="162"/>
      <c r="K111" s="162"/>
    </row>
    <row r="112" spans="5:11" s="109" customFormat="1" ht="12.75">
      <c r="E112" s="162"/>
      <c r="F112" s="162"/>
      <c r="G112" s="162"/>
      <c r="H112" s="162"/>
      <c r="I112" s="162"/>
      <c r="J112" s="162"/>
      <c r="K112" s="162"/>
    </row>
    <row r="113" spans="5:11" s="109" customFormat="1" ht="12.75">
      <c r="E113" s="162"/>
      <c r="F113" s="162"/>
      <c r="G113" s="162"/>
      <c r="H113" s="162"/>
      <c r="I113" s="162"/>
      <c r="J113" s="162"/>
      <c r="K113" s="162"/>
    </row>
    <row r="114" spans="5:11" s="109" customFormat="1" ht="12.75">
      <c r="E114" s="162"/>
      <c r="F114" s="162"/>
      <c r="G114" s="162"/>
      <c r="H114" s="162"/>
      <c r="I114" s="162"/>
      <c r="J114" s="162"/>
      <c r="K114" s="162"/>
    </row>
    <row r="115" spans="5:11" s="109" customFormat="1" ht="12.75">
      <c r="E115" s="162"/>
      <c r="F115" s="162"/>
      <c r="G115" s="162"/>
      <c r="H115" s="162"/>
      <c r="I115" s="162"/>
      <c r="J115" s="162"/>
      <c r="K115" s="162"/>
    </row>
    <row r="116" spans="5:11" s="109" customFormat="1" ht="12.75">
      <c r="E116" s="162"/>
      <c r="F116" s="162"/>
      <c r="G116" s="162"/>
      <c r="H116" s="162"/>
      <c r="I116" s="162"/>
      <c r="J116" s="162"/>
      <c r="K116" s="162"/>
    </row>
    <row r="117" spans="5:11" s="109" customFormat="1" ht="12.75">
      <c r="E117" s="162"/>
      <c r="F117" s="162"/>
      <c r="G117" s="162"/>
      <c r="H117" s="162"/>
      <c r="I117" s="162"/>
      <c r="J117" s="162"/>
      <c r="K117" s="162"/>
    </row>
    <row r="118" spans="5:11" s="109" customFormat="1" ht="12.75">
      <c r="E118" s="162"/>
      <c r="F118" s="162"/>
      <c r="G118" s="162"/>
      <c r="H118" s="162"/>
      <c r="I118" s="162"/>
      <c r="J118" s="162"/>
      <c r="K118" s="162"/>
    </row>
    <row r="119" spans="5:11" s="109" customFormat="1" ht="12.75">
      <c r="E119" s="162"/>
      <c r="F119" s="162"/>
      <c r="G119" s="162"/>
      <c r="H119" s="162"/>
      <c r="I119" s="162"/>
      <c r="J119" s="162"/>
      <c r="K119" s="162"/>
    </row>
    <row r="120" spans="5:11" s="109" customFormat="1" ht="12.75">
      <c r="E120" s="162"/>
      <c r="F120" s="162"/>
      <c r="G120" s="162"/>
      <c r="H120" s="162"/>
      <c r="I120" s="162"/>
      <c r="J120" s="162"/>
      <c r="K120" s="162"/>
    </row>
    <row r="121" spans="5:11" s="109" customFormat="1" ht="12.75">
      <c r="E121" s="162"/>
      <c r="F121" s="162"/>
      <c r="G121" s="162"/>
      <c r="H121" s="162"/>
      <c r="I121" s="162"/>
      <c r="J121" s="162"/>
      <c r="K121" s="162"/>
    </row>
    <row r="122" spans="5:11" s="109" customFormat="1" ht="12.75">
      <c r="E122" s="162"/>
      <c r="F122" s="162"/>
      <c r="G122" s="162"/>
      <c r="H122" s="162"/>
      <c r="I122" s="162"/>
      <c r="J122" s="162"/>
      <c r="K122" s="162"/>
    </row>
    <row r="123" spans="5:11" s="109" customFormat="1" ht="12.75">
      <c r="E123" s="162"/>
      <c r="F123" s="162"/>
      <c r="G123" s="162"/>
      <c r="H123" s="162"/>
      <c r="I123" s="162"/>
      <c r="J123" s="162"/>
      <c r="K123" s="162"/>
    </row>
    <row r="124" spans="5:11" s="109" customFormat="1" ht="12.75">
      <c r="E124" s="162"/>
      <c r="F124" s="162"/>
      <c r="G124" s="162"/>
      <c r="H124" s="162"/>
      <c r="I124" s="162"/>
      <c r="J124" s="162"/>
      <c r="K124" s="162"/>
    </row>
    <row r="125" spans="5:11" s="109" customFormat="1" ht="12.75">
      <c r="E125" s="162"/>
      <c r="F125" s="162"/>
      <c r="G125" s="162"/>
      <c r="H125" s="162"/>
      <c r="I125" s="162"/>
      <c r="J125" s="162"/>
      <c r="K125" s="162"/>
    </row>
    <row r="126" spans="5:11" s="109" customFormat="1" ht="12.75">
      <c r="E126" s="162"/>
      <c r="F126" s="162"/>
      <c r="G126" s="162"/>
      <c r="H126" s="162"/>
      <c r="I126" s="162"/>
      <c r="J126" s="162"/>
      <c r="K126" s="162"/>
    </row>
    <row r="127" spans="5:11" s="109" customFormat="1" ht="12.75">
      <c r="E127" s="162"/>
      <c r="F127" s="162"/>
      <c r="G127" s="162"/>
      <c r="H127" s="162"/>
      <c r="I127" s="162"/>
      <c r="J127" s="162"/>
      <c r="K127" s="162"/>
    </row>
    <row r="128" spans="5:11" s="109" customFormat="1" ht="12.75">
      <c r="E128" s="162"/>
      <c r="F128" s="162"/>
      <c r="G128" s="162"/>
      <c r="H128" s="162"/>
      <c r="I128" s="162"/>
      <c r="J128" s="162"/>
      <c r="K128" s="162"/>
    </row>
    <row r="129" spans="5:11" s="109" customFormat="1" ht="12.75">
      <c r="E129" s="162"/>
      <c r="F129" s="162"/>
      <c r="G129" s="162"/>
      <c r="H129" s="162"/>
      <c r="I129" s="162"/>
      <c r="J129" s="162"/>
      <c r="K129" s="162"/>
    </row>
    <row r="130" spans="5:11" s="109" customFormat="1" ht="12.75">
      <c r="E130" s="162"/>
      <c r="F130" s="162"/>
      <c r="G130" s="162"/>
      <c r="H130" s="162"/>
      <c r="I130" s="162"/>
      <c r="J130" s="162"/>
      <c r="K130" s="162"/>
    </row>
    <row r="131" spans="5:11" s="109" customFormat="1" ht="12.75">
      <c r="E131" s="162"/>
      <c r="F131" s="162"/>
      <c r="G131" s="162"/>
      <c r="H131" s="162"/>
      <c r="I131" s="162"/>
      <c r="J131" s="162"/>
      <c r="K131" s="162"/>
    </row>
  </sheetData>
  <sheetProtection/>
  <printOptions horizontalCentered="1"/>
  <pageMargins left="0" right="0" top="1.5748031496062993" bottom="0.7874015748031497" header="0.7874015748031497" footer="0.31496062992125984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39 - Substancje recepturowe&amp;RKielce, dn. 2011-01-17</oddHeader>
    <oddFooter>&amp;LOpracował: Elżbieta Kałużna-Cebula - kierownik apteki
Katarzyna Wareliś - ref. ds. ekonomicznych&amp;Cstrona &amp;P z &amp;N&amp;RZatwierdził: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K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.25390625" style="8" customWidth="1"/>
    <col min="2" max="2" width="34.75390625" style="8" customWidth="1"/>
    <col min="3" max="3" width="33.00390625" style="8" customWidth="1"/>
    <col min="4" max="4" width="4.75390625" style="8" bestFit="1" customWidth="1"/>
    <col min="5" max="5" width="4.875" style="201" bestFit="1" customWidth="1"/>
    <col min="6" max="6" width="8.375" style="201" bestFit="1" customWidth="1"/>
    <col min="7" max="7" width="12.875" style="201" bestFit="1" customWidth="1"/>
    <col min="8" max="8" width="4.875" style="201" bestFit="1" customWidth="1"/>
    <col min="9" max="9" width="9.125" style="201" bestFit="1" customWidth="1"/>
    <col min="10" max="10" width="12.75390625" style="201" bestFit="1" customWidth="1"/>
    <col min="11" max="11" width="10.375" style="201" customWidth="1"/>
    <col min="12" max="16384" width="9.125" style="8" customWidth="1"/>
  </cols>
  <sheetData>
    <row r="1" spans="2:11" s="125" customFormat="1" ht="18">
      <c r="B1" s="88" t="s">
        <v>986</v>
      </c>
      <c r="C1" s="8"/>
      <c r="D1" s="8"/>
      <c r="E1" s="201"/>
      <c r="F1" s="201"/>
      <c r="G1" s="201"/>
      <c r="H1" s="201"/>
      <c r="I1" s="201"/>
      <c r="J1" s="201"/>
      <c r="K1" s="201"/>
    </row>
    <row r="2" ht="12.75">
      <c r="B2" s="44"/>
    </row>
    <row r="3" spans="1:11" ht="12.75">
      <c r="A3" s="21">
        <v>1</v>
      </c>
      <c r="B3" s="1">
        <v>2</v>
      </c>
      <c r="C3" s="1">
        <v>3</v>
      </c>
      <c r="D3" s="1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s="51" customFormat="1" ht="50.2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45">
      <c r="A5" s="1">
        <v>1</v>
      </c>
      <c r="B5" s="10"/>
      <c r="C5" s="17" t="s">
        <v>987</v>
      </c>
      <c r="D5" s="4" t="s">
        <v>804</v>
      </c>
      <c r="E5" s="26">
        <v>4000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207"/>
    </row>
    <row r="6" spans="1:10" ht="15.75">
      <c r="A6" s="44"/>
      <c r="B6" s="69" t="s">
        <v>749</v>
      </c>
      <c r="C6" s="44"/>
      <c r="G6" s="199">
        <f>SUM(G5)</f>
        <v>0</v>
      </c>
      <c r="J6" s="238">
        <f>SUM(J5)</f>
        <v>0</v>
      </c>
    </row>
  </sheetData>
  <sheetProtection/>
  <printOptions horizontalCentered="1"/>
  <pageMargins left="0" right="0" top="1.5748031496062993" bottom="0.7480314960629921" header="0.7874015748031497" footer="0.7086614173228347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12 - Immunoglobulinum&amp;RKielce, dn. 2011-01-20</oddHeader>
    <oddFooter>&amp;LOpracował: 
Elżbieat Kałużna-Cebula - kierownik apteki
Katarzyna Wareliś - ref. ds. ekonomicznych&amp;Cstrona &amp;P z &amp;N&amp;RZatwierdził: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zoomScalePageLayoutView="0" workbookViewId="0" topLeftCell="A19">
      <selection activeCell="C30" sqref="C30"/>
    </sheetView>
  </sheetViews>
  <sheetFormatPr defaultColWidth="9.00390625" defaultRowHeight="12.75"/>
  <cols>
    <col min="1" max="1" width="5.25390625" style="8" customWidth="1"/>
    <col min="2" max="2" width="34.875" style="8" customWidth="1"/>
    <col min="3" max="3" width="32.125" style="8" customWidth="1"/>
    <col min="4" max="4" width="4.25390625" style="8" customWidth="1"/>
    <col min="5" max="5" width="5.75390625" style="201" bestFit="1" customWidth="1"/>
    <col min="6" max="6" width="9.125" style="201" bestFit="1" customWidth="1"/>
    <col min="7" max="7" width="11.625" style="201" bestFit="1" customWidth="1"/>
    <col min="8" max="8" width="3.00390625" style="201" customWidth="1"/>
    <col min="9" max="9" width="8.875" style="201" customWidth="1"/>
    <col min="10" max="10" width="12.25390625" style="201" bestFit="1" customWidth="1"/>
    <col min="11" max="11" width="9.125" style="201" customWidth="1"/>
    <col min="12" max="16384" width="9.125" style="8" customWidth="1"/>
  </cols>
  <sheetData>
    <row r="1" spans="2:11" s="241" customFormat="1" ht="15.75">
      <c r="B1" s="88" t="s">
        <v>408</v>
      </c>
      <c r="D1" s="44"/>
      <c r="E1" s="217"/>
      <c r="F1" s="217"/>
      <c r="G1" s="203"/>
      <c r="H1" s="217"/>
      <c r="I1" s="203"/>
      <c r="J1" s="203"/>
      <c r="K1" s="203"/>
    </row>
    <row r="2" ht="12.75">
      <c r="B2" s="44"/>
    </row>
    <row r="3" spans="1:10" ht="12.75">
      <c r="A3" s="21">
        <v>1</v>
      </c>
      <c r="B3" s="1">
        <v>2</v>
      </c>
      <c r="C3" s="1">
        <v>3</v>
      </c>
      <c r="D3" s="1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</row>
    <row r="4" spans="1:11" s="51" customFormat="1" ht="4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206"/>
    </row>
    <row r="5" spans="1:10" ht="12.75">
      <c r="A5" s="1">
        <v>1</v>
      </c>
      <c r="B5" s="2"/>
      <c r="C5" s="2" t="s">
        <v>604</v>
      </c>
      <c r="D5" s="4" t="s">
        <v>1463</v>
      </c>
      <c r="E5" s="5">
        <v>150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</row>
    <row r="6" spans="1:10" ht="12.75">
      <c r="A6" s="1">
        <v>2</v>
      </c>
      <c r="B6" s="2"/>
      <c r="C6" s="2" t="s">
        <v>605</v>
      </c>
      <c r="D6" s="4" t="s">
        <v>1463</v>
      </c>
      <c r="E6" s="5">
        <v>70</v>
      </c>
      <c r="F6" s="6"/>
      <c r="G6" s="6">
        <f aca="true" t="shared" si="0" ref="G6:G32">E6*F6</f>
        <v>0</v>
      </c>
      <c r="H6" s="251"/>
      <c r="I6" s="6">
        <f aca="true" t="shared" si="1" ref="I6:I32">F6+(F6*H6)</f>
        <v>0</v>
      </c>
      <c r="J6" s="6">
        <f aca="true" t="shared" si="2" ref="J6:J32">G6+(G6*H6)</f>
        <v>0</v>
      </c>
    </row>
    <row r="7" spans="1:10" ht="22.5">
      <c r="A7" s="1">
        <v>3</v>
      </c>
      <c r="B7" s="22"/>
      <c r="C7" s="2" t="s">
        <v>606</v>
      </c>
      <c r="D7" s="4" t="s">
        <v>1416</v>
      </c>
      <c r="E7" s="5">
        <v>4000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</row>
    <row r="8" spans="1:10" ht="22.5">
      <c r="A8" s="1">
        <v>4</v>
      </c>
      <c r="B8" s="3"/>
      <c r="C8" s="2" t="s">
        <v>677</v>
      </c>
      <c r="D8" s="4" t="s">
        <v>1416</v>
      </c>
      <c r="E8" s="5">
        <v>3000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</row>
    <row r="9" spans="1:10" ht="22.5">
      <c r="A9" s="1">
        <v>5</v>
      </c>
      <c r="B9" s="3"/>
      <c r="C9" s="2" t="s">
        <v>678</v>
      </c>
      <c r="D9" s="4" t="s">
        <v>1416</v>
      </c>
      <c r="E9" s="5">
        <v>300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</row>
    <row r="10" spans="1:10" ht="22.5">
      <c r="A10" s="1">
        <v>6</v>
      </c>
      <c r="B10" s="3"/>
      <c r="C10" s="2" t="s">
        <v>679</v>
      </c>
      <c r="D10" s="4" t="s">
        <v>1416</v>
      </c>
      <c r="E10" s="5">
        <v>3000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</row>
    <row r="11" spans="1:10" ht="22.5">
      <c r="A11" s="1">
        <v>7</v>
      </c>
      <c r="B11" s="31"/>
      <c r="C11" s="31" t="s">
        <v>1462</v>
      </c>
      <c r="D11" s="25" t="s">
        <v>1463</v>
      </c>
      <c r="E11" s="14">
        <v>10</v>
      </c>
      <c r="F11" s="255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</row>
    <row r="12" spans="1:10" ht="22.5">
      <c r="A12" s="1">
        <v>8</v>
      </c>
      <c r="B12" s="31"/>
      <c r="C12" s="31" t="s">
        <v>1301</v>
      </c>
      <c r="D12" s="25" t="s">
        <v>1416</v>
      </c>
      <c r="E12" s="14">
        <v>20</v>
      </c>
      <c r="F12" s="255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</row>
    <row r="13" spans="1:10" ht="22.5">
      <c r="A13" s="1">
        <v>9</v>
      </c>
      <c r="B13" s="22"/>
      <c r="C13" s="23" t="s">
        <v>608</v>
      </c>
      <c r="D13" s="4" t="s">
        <v>1416</v>
      </c>
      <c r="E13" s="5">
        <v>100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</row>
    <row r="14" spans="1:10" ht="12.75">
      <c r="A14" s="1">
        <v>10</v>
      </c>
      <c r="B14" s="2"/>
      <c r="C14" s="2" t="s">
        <v>1477</v>
      </c>
      <c r="D14" s="4" t="s">
        <v>1463</v>
      </c>
      <c r="E14" s="5">
        <v>160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</row>
    <row r="15" spans="1:10" ht="22.5">
      <c r="A15" s="1">
        <v>11</v>
      </c>
      <c r="B15" s="31"/>
      <c r="C15" s="31" t="s">
        <v>610</v>
      </c>
      <c r="D15" s="4" t="s">
        <v>1463</v>
      </c>
      <c r="E15" s="5">
        <v>150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</row>
    <row r="16" spans="1:10" ht="22.5">
      <c r="A16" s="1">
        <v>12</v>
      </c>
      <c r="B16" s="10"/>
      <c r="C16" s="10" t="s">
        <v>788</v>
      </c>
      <c r="D16" s="4" t="s">
        <v>1416</v>
      </c>
      <c r="E16" s="5">
        <v>200</v>
      </c>
      <c r="F16" s="67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</row>
    <row r="17" spans="1:10" ht="33.75">
      <c r="A17" s="1">
        <v>13</v>
      </c>
      <c r="B17" s="11"/>
      <c r="C17" s="11" t="s">
        <v>1474</v>
      </c>
      <c r="D17" s="4" t="s">
        <v>1416</v>
      </c>
      <c r="E17" s="5">
        <v>300</v>
      </c>
      <c r="F17" s="67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</row>
    <row r="18" spans="1:10" ht="22.5">
      <c r="A18" s="1">
        <v>14</v>
      </c>
      <c r="B18" s="2"/>
      <c r="C18" s="2" t="s">
        <v>1478</v>
      </c>
      <c r="D18" s="4" t="s">
        <v>1024</v>
      </c>
      <c r="E18" s="5">
        <v>13000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</row>
    <row r="19" spans="1:10" ht="33.75">
      <c r="A19" s="1">
        <v>15</v>
      </c>
      <c r="B19" s="24"/>
      <c r="C19" s="23" t="s">
        <v>17</v>
      </c>
      <c r="D19" s="4" t="s">
        <v>1416</v>
      </c>
      <c r="E19" s="5">
        <v>700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</row>
    <row r="20" spans="1:10" ht="22.5">
      <c r="A20" s="1">
        <v>16</v>
      </c>
      <c r="B20" s="2"/>
      <c r="C20" s="2" t="s">
        <v>1479</v>
      </c>
      <c r="D20" s="4" t="s">
        <v>1416</v>
      </c>
      <c r="E20" s="5">
        <v>1000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</row>
    <row r="21" spans="1:10" ht="22.5">
      <c r="A21" s="1">
        <v>17</v>
      </c>
      <c r="B21" s="2"/>
      <c r="C21" s="2" t="s">
        <v>1480</v>
      </c>
      <c r="D21" s="4" t="s">
        <v>1416</v>
      </c>
      <c r="E21" s="5">
        <v>200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</row>
    <row r="22" spans="1:10" ht="22.5">
      <c r="A22" s="1">
        <v>18</v>
      </c>
      <c r="B22" s="31"/>
      <c r="C22" s="31" t="s">
        <v>1440</v>
      </c>
      <c r="D22" s="25" t="s">
        <v>1463</v>
      </c>
      <c r="E22" s="14">
        <v>40</v>
      </c>
      <c r="F22" s="255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</row>
    <row r="23" spans="1:10" ht="22.5">
      <c r="A23" s="1">
        <v>19</v>
      </c>
      <c r="B23" s="2"/>
      <c r="C23" s="2" t="s">
        <v>1481</v>
      </c>
      <c r="D23" s="4" t="s">
        <v>1416</v>
      </c>
      <c r="E23" s="5">
        <v>2600</v>
      </c>
      <c r="F23" s="6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</row>
    <row r="24" spans="1:10" ht="22.5">
      <c r="A24" s="1">
        <v>20</v>
      </c>
      <c r="B24" s="2"/>
      <c r="C24" s="2" t="s">
        <v>1482</v>
      </c>
      <c r="D24" s="4" t="s">
        <v>1024</v>
      </c>
      <c r="E24" s="5">
        <v>170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</row>
    <row r="25" spans="1:10" ht="12.75">
      <c r="A25" s="1">
        <v>21</v>
      </c>
      <c r="B25" s="2"/>
      <c r="C25" s="2" t="s">
        <v>1483</v>
      </c>
      <c r="D25" s="4" t="s">
        <v>1463</v>
      </c>
      <c r="E25" s="5">
        <v>500</v>
      </c>
      <c r="F25" s="6"/>
      <c r="G25" s="6">
        <f t="shared" si="0"/>
        <v>0</v>
      </c>
      <c r="H25" s="251"/>
      <c r="I25" s="6">
        <f t="shared" si="1"/>
        <v>0</v>
      </c>
      <c r="J25" s="6">
        <f t="shared" si="2"/>
        <v>0</v>
      </c>
    </row>
    <row r="26" spans="1:10" ht="12.75">
      <c r="A26" s="1">
        <v>22</v>
      </c>
      <c r="B26" s="2"/>
      <c r="C26" s="2" t="s">
        <v>1484</v>
      </c>
      <c r="D26" s="4" t="s">
        <v>1463</v>
      </c>
      <c r="E26" s="5">
        <v>150</v>
      </c>
      <c r="F26" s="6"/>
      <c r="G26" s="6">
        <f t="shared" si="0"/>
        <v>0</v>
      </c>
      <c r="H26" s="251"/>
      <c r="I26" s="6">
        <f t="shared" si="1"/>
        <v>0</v>
      </c>
      <c r="J26" s="6">
        <f t="shared" si="2"/>
        <v>0</v>
      </c>
    </row>
    <row r="27" spans="1:10" ht="12.75">
      <c r="A27" s="1">
        <v>23</v>
      </c>
      <c r="B27" s="2"/>
      <c r="C27" s="2" t="s">
        <v>1412</v>
      </c>
      <c r="D27" s="4" t="s">
        <v>1463</v>
      </c>
      <c r="E27" s="5">
        <v>10</v>
      </c>
      <c r="F27" s="6"/>
      <c r="G27" s="6">
        <f t="shared" si="0"/>
        <v>0</v>
      </c>
      <c r="H27" s="251"/>
      <c r="I27" s="6">
        <f t="shared" si="1"/>
        <v>0</v>
      </c>
      <c r="J27" s="6">
        <f t="shared" si="2"/>
        <v>0</v>
      </c>
    </row>
    <row r="28" spans="1:10" ht="12.75">
      <c r="A28" s="1">
        <v>24</v>
      </c>
      <c r="B28" s="31"/>
      <c r="C28" s="31" t="s">
        <v>1485</v>
      </c>
      <c r="D28" s="4" t="s">
        <v>1463</v>
      </c>
      <c r="E28" s="5">
        <v>10</v>
      </c>
      <c r="F28" s="6"/>
      <c r="G28" s="6">
        <f t="shared" si="0"/>
        <v>0</v>
      </c>
      <c r="H28" s="251"/>
      <c r="I28" s="6">
        <f t="shared" si="1"/>
        <v>0</v>
      </c>
      <c r="J28" s="6">
        <f t="shared" si="2"/>
        <v>0</v>
      </c>
    </row>
    <row r="29" spans="1:10" ht="12.75">
      <c r="A29" s="1">
        <v>25</v>
      </c>
      <c r="B29" s="2"/>
      <c r="C29" s="2" t="s">
        <v>1486</v>
      </c>
      <c r="D29" s="4" t="s">
        <v>1024</v>
      </c>
      <c r="E29" s="5">
        <v>100</v>
      </c>
      <c r="F29" s="6"/>
      <c r="G29" s="6">
        <f t="shared" si="0"/>
        <v>0</v>
      </c>
      <c r="H29" s="251"/>
      <c r="I29" s="6">
        <f t="shared" si="1"/>
        <v>0</v>
      </c>
      <c r="J29" s="6">
        <f t="shared" si="2"/>
        <v>0</v>
      </c>
    </row>
    <row r="30" spans="1:10" ht="33.75">
      <c r="A30" s="1">
        <v>26</v>
      </c>
      <c r="B30" s="22"/>
      <c r="C30" s="2" t="s">
        <v>439</v>
      </c>
      <c r="D30" s="4" t="s">
        <v>1416</v>
      </c>
      <c r="E30" s="5">
        <v>2500</v>
      </c>
      <c r="F30" s="6"/>
      <c r="G30" s="6">
        <f t="shared" si="0"/>
        <v>0</v>
      </c>
      <c r="H30" s="251"/>
      <c r="I30" s="6">
        <f t="shared" si="1"/>
        <v>0</v>
      </c>
      <c r="J30" s="6">
        <f t="shared" si="2"/>
        <v>0</v>
      </c>
    </row>
    <row r="31" spans="1:10" ht="12.75">
      <c r="A31" s="1">
        <v>27</v>
      </c>
      <c r="B31" s="31"/>
      <c r="C31" s="31" t="s">
        <v>1276</v>
      </c>
      <c r="D31" s="25" t="s">
        <v>1463</v>
      </c>
      <c r="E31" s="14">
        <v>10</v>
      </c>
      <c r="F31" s="255"/>
      <c r="G31" s="6">
        <f t="shared" si="0"/>
        <v>0</v>
      </c>
      <c r="H31" s="251"/>
      <c r="I31" s="6">
        <f t="shared" si="1"/>
        <v>0</v>
      </c>
      <c r="J31" s="6">
        <f t="shared" si="2"/>
        <v>0</v>
      </c>
    </row>
    <row r="32" spans="1:10" ht="12.75">
      <c r="A32" s="1">
        <v>28</v>
      </c>
      <c r="B32" s="15"/>
      <c r="C32" s="15" t="s">
        <v>1473</v>
      </c>
      <c r="D32" s="18" t="s">
        <v>1416</v>
      </c>
      <c r="E32" s="5">
        <v>70</v>
      </c>
      <c r="F32" s="6"/>
      <c r="G32" s="6">
        <f t="shared" si="0"/>
        <v>0</v>
      </c>
      <c r="H32" s="251"/>
      <c r="I32" s="6">
        <f t="shared" si="1"/>
        <v>0</v>
      </c>
      <c r="J32" s="6">
        <f t="shared" si="2"/>
        <v>0</v>
      </c>
    </row>
    <row r="33" spans="1:10" ht="15.75">
      <c r="A33" s="44"/>
      <c r="B33" s="69" t="s">
        <v>749</v>
      </c>
      <c r="C33" s="44"/>
      <c r="G33" s="199">
        <f>SUM(G5:G32)</f>
        <v>0</v>
      </c>
      <c r="J33" s="238">
        <f>SUM(J5:J32)</f>
        <v>0</v>
      </c>
    </row>
    <row r="36" ht="12.75">
      <c r="B36" s="184" t="s">
        <v>4</v>
      </c>
    </row>
    <row r="37" ht="12.75">
      <c r="B37" s="8" t="s">
        <v>5</v>
      </c>
    </row>
    <row r="38" ht="12.75">
      <c r="B38" s="185" t="s">
        <v>6</v>
      </c>
    </row>
    <row r="39" ht="12.75">
      <c r="B39" s="185" t="s">
        <v>7</v>
      </c>
    </row>
  </sheetData>
  <sheetProtection/>
  <printOptions horizontalCentered="1"/>
  <pageMargins left="0" right="0" top="1.5748031496062993" bottom="0.9448818897637796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10 - Antybiotyki i leki p/wirusowe&amp;RKielce, dn. 2011-01-20</oddHeader>
    <oddFooter>&amp;LOpracował:
Elżbieta Kałużna-Cebula - kierownik apteki
Katarzyna Wareliś - ref. ds. ekonomicznych&amp;Cstrona &amp;P z &amp;N&amp;RZatwierdził: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K77"/>
  <sheetViews>
    <sheetView workbookViewId="0" topLeftCell="A16">
      <selection activeCell="B28" sqref="B28"/>
    </sheetView>
  </sheetViews>
  <sheetFormatPr defaultColWidth="9.00390625" defaultRowHeight="12.75"/>
  <cols>
    <col min="1" max="1" width="4.625" style="8" customWidth="1"/>
    <col min="2" max="2" width="33.875" style="64" customWidth="1"/>
    <col min="3" max="3" width="34.125" style="64" customWidth="1"/>
    <col min="4" max="4" width="5.00390625" style="8" customWidth="1"/>
    <col min="5" max="5" width="6.625" style="201" bestFit="1" customWidth="1"/>
    <col min="6" max="6" width="8.375" style="201" bestFit="1" customWidth="1"/>
    <col min="7" max="7" width="12.875" style="201" bestFit="1" customWidth="1"/>
    <col min="8" max="8" width="3.75390625" style="201" customWidth="1"/>
    <col min="9" max="9" width="8.375" style="201" bestFit="1" customWidth="1"/>
    <col min="10" max="10" width="12.75390625" style="201" bestFit="1" customWidth="1"/>
    <col min="11" max="11" width="11.625" style="201" customWidth="1"/>
    <col min="12" max="16384" width="9.125" style="8" customWidth="1"/>
  </cols>
  <sheetData>
    <row r="1" spans="2:3" ht="15">
      <c r="B1" s="169" t="s">
        <v>984</v>
      </c>
      <c r="C1" s="8"/>
    </row>
    <row r="2" ht="12.75">
      <c r="B2" s="119"/>
    </row>
    <row r="3" spans="1:11" ht="12.75">
      <c r="A3" s="21">
        <v>1</v>
      </c>
      <c r="B3" s="170">
        <v>2</v>
      </c>
      <c r="C3" s="170">
        <v>3</v>
      </c>
      <c r="D3" s="1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s="51" customFormat="1" ht="56.25">
      <c r="A4" s="74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1">
        <v>1</v>
      </c>
      <c r="B5" s="11"/>
      <c r="C5" s="11" t="s">
        <v>1475</v>
      </c>
      <c r="D5" s="4" t="s">
        <v>1463</v>
      </c>
      <c r="E5" s="5">
        <v>270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207"/>
    </row>
    <row r="6" spans="1:11" ht="22.5">
      <c r="A6" s="1">
        <v>2</v>
      </c>
      <c r="B6" s="31"/>
      <c r="C6" s="31" t="s">
        <v>1476</v>
      </c>
      <c r="D6" s="4" t="s">
        <v>1463</v>
      </c>
      <c r="E6" s="5">
        <v>40</v>
      </c>
      <c r="F6" s="6"/>
      <c r="G6" s="6">
        <f aca="true" t="shared" si="0" ref="G6:G69">E6*F6</f>
        <v>0</v>
      </c>
      <c r="H6" s="251"/>
      <c r="I6" s="6">
        <f aca="true" t="shared" si="1" ref="I6:I69">F6+(F6*H6)</f>
        <v>0</v>
      </c>
      <c r="J6" s="6">
        <f aca="true" t="shared" si="2" ref="J6:J69">G6+(G6*H6)</f>
        <v>0</v>
      </c>
      <c r="K6" s="31"/>
    </row>
    <row r="7" spans="1:11" ht="22.5">
      <c r="A7" s="1">
        <v>3</v>
      </c>
      <c r="B7" s="31"/>
      <c r="C7" s="31" t="s">
        <v>1130</v>
      </c>
      <c r="D7" s="4" t="s">
        <v>1463</v>
      </c>
      <c r="E7" s="5">
        <v>70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31"/>
    </row>
    <row r="8" spans="1:11" ht="22.5">
      <c r="A8" s="1">
        <v>4</v>
      </c>
      <c r="B8" s="31"/>
      <c r="C8" s="31" t="s">
        <v>1132</v>
      </c>
      <c r="D8" s="4" t="s">
        <v>1463</v>
      </c>
      <c r="E8" s="5">
        <v>10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31"/>
    </row>
    <row r="9" spans="1:11" ht="22.5">
      <c r="A9" s="1">
        <v>5</v>
      </c>
      <c r="B9" s="31"/>
      <c r="C9" s="31" t="s">
        <v>1131</v>
      </c>
      <c r="D9" s="4" t="s">
        <v>1463</v>
      </c>
      <c r="E9" s="5">
        <v>1100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31"/>
    </row>
    <row r="10" spans="1:11" ht="22.5">
      <c r="A10" s="1">
        <v>6</v>
      </c>
      <c r="B10" s="86"/>
      <c r="C10" s="86" t="s">
        <v>682</v>
      </c>
      <c r="D10" s="4" t="s">
        <v>1463</v>
      </c>
      <c r="E10" s="5">
        <v>200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207"/>
    </row>
    <row r="11" spans="1:11" ht="15.75" customHeight="1">
      <c r="A11" s="1">
        <v>7</v>
      </c>
      <c r="B11" s="11"/>
      <c r="C11" s="11" t="s">
        <v>1133</v>
      </c>
      <c r="D11" s="4" t="s">
        <v>1024</v>
      </c>
      <c r="E11" s="5">
        <v>35000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207"/>
    </row>
    <row r="12" spans="1:11" ht="22.5">
      <c r="A12" s="1">
        <v>8</v>
      </c>
      <c r="B12" s="11"/>
      <c r="C12" s="11" t="s">
        <v>945</v>
      </c>
      <c r="D12" s="4" t="s">
        <v>634</v>
      </c>
      <c r="E12" s="5">
        <v>150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207"/>
    </row>
    <row r="13" spans="1:11" ht="15.75" customHeight="1">
      <c r="A13" s="1">
        <v>9</v>
      </c>
      <c r="B13" s="11"/>
      <c r="C13" s="11" t="s">
        <v>1134</v>
      </c>
      <c r="D13" s="4" t="s">
        <v>1024</v>
      </c>
      <c r="E13" s="5">
        <v>20000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207"/>
    </row>
    <row r="14" spans="1:11" ht="17.25" customHeight="1">
      <c r="A14" s="1">
        <v>10</v>
      </c>
      <c r="B14" s="11"/>
      <c r="C14" s="11" t="s">
        <v>1354</v>
      </c>
      <c r="D14" s="4" t="s">
        <v>1024</v>
      </c>
      <c r="E14" s="5">
        <v>10000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207"/>
    </row>
    <row r="15" spans="1:11" ht="15.75" customHeight="1">
      <c r="A15" s="1">
        <v>11</v>
      </c>
      <c r="B15" s="10"/>
      <c r="C15" s="10" t="s">
        <v>1355</v>
      </c>
      <c r="D15" s="4" t="s">
        <v>1024</v>
      </c>
      <c r="E15" s="5">
        <v>19000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207"/>
    </row>
    <row r="16" spans="1:11" ht="22.5">
      <c r="A16" s="1">
        <v>12</v>
      </c>
      <c r="B16" s="11"/>
      <c r="C16" s="11" t="s">
        <v>479</v>
      </c>
      <c r="D16" s="13" t="s">
        <v>1024</v>
      </c>
      <c r="E16" s="5">
        <v>400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207"/>
    </row>
    <row r="17" spans="1:11" ht="22.5">
      <c r="A17" s="1">
        <v>13</v>
      </c>
      <c r="B17" s="10"/>
      <c r="C17" s="17" t="s">
        <v>836</v>
      </c>
      <c r="D17" s="4" t="s">
        <v>634</v>
      </c>
      <c r="E17" s="5">
        <v>15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6"/>
    </row>
    <row r="18" spans="1:11" ht="22.5">
      <c r="A18" s="1">
        <v>14</v>
      </c>
      <c r="B18" s="11"/>
      <c r="C18" s="11" t="s">
        <v>800</v>
      </c>
      <c r="D18" s="12" t="s">
        <v>1024</v>
      </c>
      <c r="E18" s="5">
        <v>50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207"/>
    </row>
    <row r="19" spans="1:11" ht="15.75" customHeight="1">
      <c r="A19" s="1">
        <v>15</v>
      </c>
      <c r="B19" s="11"/>
      <c r="C19" s="11" t="s">
        <v>872</v>
      </c>
      <c r="D19" s="12" t="s">
        <v>1463</v>
      </c>
      <c r="E19" s="5">
        <v>320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207"/>
    </row>
    <row r="20" spans="1:11" ht="15.75" customHeight="1">
      <c r="A20" s="1">
        <v>16</v>
      </c>
      <c r="B20" s="11"/>
      <c r="C20" s="11" t="s">
        <v>873</v>
      </c>
      <c r="D20" s="4" t="s">
        <v>1024</v>
      </c>
      <c r="E20" s="5">
        <v>2100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207"/>
    </row>
    <row r="21" spans="1:11" ht="22.5">
      <c r="A21" s="1">
        <v>17</v>
      </c>
      <c r="B21" s="11"/>
      <c r="C21" s="11" t="s">
        <v>889</v>
      </c>
      <c r="D21" s="12" t="s">
        <v>634</v>
      </c>
      <c r="E21" s="5">
        <v>50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207"/>
    </row>
    <row r="22" spans="1:11" ht="17.25" customHeight="1">
      <c r="A22" s="1">
        <v>18</v>
      </c>
      <c r="B22" s="11"/>
      <c r="C22" s="11" t="s">
        <v>874</v>
      </c>
      <c r="D22" s="4" t="s">
        <v>1024</v>
      </c>
      <c r="E22" s="5">
        <v>1600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207"/>
    </row>
    <row r="23" spans="1:11" ht="15" customHeight="1">
      <c r="A23" s="1">
        <v>19</v>
      </c>
      <c r="B23" s="11"/>
      <c r="C23" s="11" t="s">
        <v>875</v>
      </c>
      <c r="D23" s="4" t="s">
        <v>1024</v>
      </c>
      <c r="E23" s="5">
        <v>300</v>
      </c>
      <c r="F23" s="6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  <c r="K23" s="207"/>
    </row>
    <row r="24" spans="1:11" ht="17.25" customHeight="1">
      <c r="A24" s="1">
        <v>20</v>
      </c>
      <c r="B24" s="11"/>
      <c r="C24" s="11" t="s">
        <v>876</v>
      </c>
      <c r="D24" s="4" t="s">
        <v>1463</v>
      </c>
      <c r="E24" s="5">
        <v>50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  <c r="K24" s="207"/>
    </row>
    <row r="25" spans="1:11" ht="18.75" customHeight="1">
      <c r="A25" s="1">
        <v>21</v>
      </c>
      <c r="B25" s="11"/>
      <c r="C25" s="11" t="s">
        <v>878</v>
      </c>
      <c r="D25" s="4" t="s">
        <v>1463</v>
      </c>
      <c r="E25" s="5">
        <v>320</v>
      </c>
      <c r="F25" s="6"/>
      <c r="G25" s="6">
        <f t="shared" si="0"/>
        <v>0</v>
      </c>
      <c r="H25" s="251"/>
      <c r="I25" s="6">
        <f t="shared" si="1"/>
        <v>0</v>
      </c>
      <c r="J25" s="6">
        <f t="shared" si="2"/>
        <v>0</v>
      </c>
      <c r="K25" s="207"/>
    </row>
    <row r="26" spans="1:11" ht="17.25" customHeight="1">
      <c r="A26" s="1">
        <v>22</v>
      </c>
      <c r="B26" s="11"/>
      <c r="C26" s="11" t="s">
        <v>879</v>
      </c>
      <c r="D26" s="4" t="s">
        <v>1024</v>
      </c>
      <c r="E26" s="5">
        <v>1600</v>
      </c>
      <c r="F26" s="6"/>
      <c r="G26" s="6">
        <f t="shared" si="0"/>
        <v>0</v>
      </c>
      <c r="H26" s="251"/>
      <c r="I26" s="6">
        <f t="shared" si="1"/>
        <v>0</v>
      </c>
      <c r="J26" s="6">
        <f t="shared" si="2"/>
        <v>0</v>
      </c>
      <c r="K26" s="207"/>
    </row>
    <row r="27" spans="1:11" ht="22.5">
      <c r="A27" s="1">
        <v>23</v>
      </c>
      <c r="B27" s="11"/>
      <c r="C27" s="11" t="s">
        <v>880</v>
      </c>
      <c r="D27" s="13" t="s">
        <v>1024</v>
      </c>
      <c r="E27" s="5">
        <v>11000</v>
      </c>
      <c r="F27" s="6"/>
      <c r="G27" s="6">
        <f t="shared" si="0"/>
        <v>0</v>
      </c>
      <c r="H27" s="251"/>
      <c r="I27" s="6">
        <f t="shared" si="1"/>
        <v>0</v>
      </c>
      <c r="J27" s="6">
        <f t="shared" si="2"/>
        <v>0</v>
      </c>
      <c r="K27" s="207"/>
    </row>
    <row r="28" spans="1:11" ht="22.5">
      <c r="A28" s="1">
        <v>24</v>
      </c>
      <c r="B28" s="11"/>
      <c r="C28" s="11" t="s">
        <v>488</v>
      </c>
      <c r="D28" s="13" t="s">
        <v>1024</v>
      </c>
      <c r="E28" s="5">
        <v>610</v>
      </c>
      <c r="F28" s="6"/>
      <c r="G28" s="6">
        <f t="shared" si="0"/>
        <v>0</v>
      </c>
      <c r="H28" s="251"/>
      <c r="I28" s="6">
        <f t="shared" si="1"/>
        <v>0</v>
      </c>
      <c r="J28" s="6">
        <f t="shared" si="2"/>
        <v>0</v>
      </c>
      <c r="K28" s="207"/>
    </row>
    <row r="29" spans="1:11" ht="22.5">
      <c r="A29" s="1">
        <v>25</v>
      </c>
      <c r="B29" s="11"/>
      <c r="C29" s="11" t="s">
        <v>489</v>
      </c>
      <c r="D29" s="4" t="s">
        <v>634</v>
      </c>
      <c r="E29" s="5">
        <v>3000</v>
      </c>
      <c r="F29" s="6"/>
      <c r="G29" s="6">
        <f t="shared" si="0"/>
        <v>0</v>
      </c>
      <c r="H29" s="251"/>
      <c r="I29" s="6">
        <f t="shared" si="1"/>
        <v>0</v>
      </c>
      <c r="J29" s="6">
        <f t="shared" si="2"/>
        <v>0</v>
      </c>
      <c r="K29" s="207"/>
    </row>
    <row r="30" spans="1:11" ht="12.75">
      <c r="A30" s="1">
        <v>26</v>
      </c>
      <c r="B30" s="11"/>
      <c r="C30" s="11" t="s">
        <v>475</v>
      </c>
      <c r="D30" s="4" t="s">
        <v>1024</v>
      </c>
      <c r="E30" s="5">
        <v>125000</v>
      </c>
      <c r="F30" s="6"/>
      <c r="G30" s="6">
        <f t="shared" si="0"/>
        <v>0</v>
      </c>
      <c r="H30" s="251"/>
      <c r="I30" s="6">
        <f t="shared" si="1"/>
        <v>0</v>
      </c>
      <c r="J30" s="6">
        <f t="shared" si="2"/>
        <v>0</v>
      </c>
      <c r="K30" s="207"/>
    </row>
    <row r="31" spans="1:11" ht="16.5" customHeight="1">
      <c r="A31" s="1">
        <v>27</v>
      </c>
      <c r="B31" s="11"/>
      <c r="C31" s="11" t="s">
        <v>476</v>
      </c>
      <c r="D31" s="13" t="s">
        <v>1463</v>
      </c>
      <c r="E31" s="5">
        <v>2800</v>
      </c>
      <c r="F31" s="6"/>
      <c r="G31" s="6">
        <f t="shared" si="0"/>
        <v>0</v>
      </c>
      <c r="H31" s="251"/>
      <c r="I31" s="6">
        <f t="shared" si="1"/>
        <v>0</v>
      </c>
      <c r="J31" s="6">
        <f t="shared" si="2"/>
        <v>0</v>
      </c>
      <c r="K31" s="207"/>
    </row>
    <row r="32" spans="1:11" ht="22.5">
      <c r="A32" s="1">
        <v>28</v>
      </c>
      <c r="B32" s="11"/>
      <c r="C32" s="11" t="s">
        <v>490</v>
      </c>
      <c r="D32" s="4" t="s">
        <v>634</v>
      </c>
      <c r="E32" s="5">
        <v>550</v>
      </c>
      <c r="F32" s="6"/>
      <c r="G32" s="6">
        <f t="shared" si="0"/>
        <v>0</v>
      </c>
      <c r="H32" s="251"/>
      <c r="I32" s="6">
        <f t="shared" si="1"/>
        <v>0</v>
      </c>
      <c r="J32" s="6">
        <f t="shared" si="2"/>
        <v>0</v>
      </c>
      <c r="K32" s="207"/>
    </row>
    <row r="33" spans="1:11" ht="21.75" customHeight="1">
      <c r="A33" s="1">
        <v>29</v>
      </c>
      <c r="B33" s="31"/>
      <c r="C33" s="31" t="s">
        <v>537</v>
      </c>
      <c r="D33" s="4" t="s">
        <v>1024</v>
      </c>
      <c r="E33" s="5">
        <v>200</v>
      </c>
      <c r="F33" s="6"/>
      <c r="G33" s="6">
        <f t="shared" si="0"/>
        <v>0</v>
      </c>
      <c r="H33" s="251"/>
      <c r="I33" s="6">
        <f t="shared" si="1"/>
        <v>0</v>
      </c>
      <c r="J33" s="6">
        <f t="shared" si="2"/>
        <v>0</v>
      </c>
      <c r="K33" s="207"/>
    </row>
    <row r="34" spans="1:11" ht="21.75" customHeight="1">
      <c r="A34" s="1">
        <v>30</v>
      </c>
      <c r="B34" s="31"/>
      <c r="C34" s="31" t="s">
        <v>713</v>
      </c>
      <c r="D34" s="4" t="s">
        <v>1463</v>
      </c>
      <c r="E34" s="5">
        <v>210</v>
      </c>
      <c r="F34" s="67"/>
      <c r="G34" s="6">
        <f t="shared" si="0"/>
        <v>0</v>
      </c>
      <c r="H34" s="251"/>
      <c r="I34" s="6">
        <f t="shared" si="1"/>
        <v>0</v>
      </c>
      <c r="J34" s="6">
        <f t="shared" si="2"/>
        <v>0</v>
      </c>
      <c r="K34" s="207"/>
    </row>
    <row r="35" spans="1:11" ht="21.75" customHeight="1">
      <c r="A35" s="1">
        <v>31</v>
      </c>
      <c r="B35" s="31"/>
      <c r="C35" s="31" t="s">
        <v>714</v>
      </c>
      <c r="D35" s="4" t="s">
        <v>1463</v>
      </c>
      <c r="E35" s="5">
        <v>210</v>
      </c>
      <c r="F35" s="67"/>
      <c r="G35" s="6">
        <f t="shared" si="0"/>
        <v>0</v>
      </c>
      <c r="H35" s="251"/>
      <c r="I35" s="6">
        <f t="shared" si="1"/>
        <v>0</v>
      </c>
      <c r="J35" s="6">
        <f t="shared" si="2"/>
        <v>0</v>
      </c>
      <c r="K35" s="207"/>
    </row>
    <row r="36" spans="1:11" ht="21.75" customHeight="1">
      <c r="A36" s="1">
        <v>32</v>
      </c>
      <c r="B36" s="11"/>
      <c r="C36" s="11" t="s">
        <v>491</v>
      </c>
      <c r="D36" s="4" t="s">
        <v>1463</v>
      </c>
      <c r="E36" s="5">
        <v>3300</v>
      </c>
      <c r="F36" s="6"/>
      <c r="G36" s="6">
        <f t="shared" si="0"/>
        <v>0</v>
      </c>
      <c r="H36" s="251"/>
      <c r="I36" s="6">
        <f t="shared" si="1"/>
        <v>0</v>
      </c>
      <c r="J36" s="6">
        <f t="shared" si="2"/>
        <v>0</v>
      </c>
      <c r="K36" s="207"/>
    </row>
    <row r="37" spans="1:11" ht="22.5">
      <c r="A37" s="1">
        <v>33</v>
      </c>
      <c r="B37" s="11"/>
      <c r="C37" s="11" t="s">
        <v>1357</v>
      </c>
      <c r="D37" s="4" t="s">
        <v>634</v>
      </c>
      <c r="E37" s="5">
        <v>600</v>
      </c>
      <c r="F37" s="6"/>
      <c r="G37" s="6">
        <f t="shared" si="0"/>
        <v>0</v>
      </c>
      <c r="H37" s="251"/>
      <c r="I37" s="6">
        <f t="shared" si="1"/>
        <v>0</v>
      </c>
      <c r="J37" s="6">
        <f t="shared" si="2"/>
        <v>0</v>
      </c>
      <c r="K37" s="207"/>
    </row>
    <row r="38" spans="1:11" ht="12.75">
      <c r="A38" s="1">
        <v>34</v>
      </c>
      <c r="B38" s="11"/>
      <c r="C38" s="11" t="s">
        <v>1358</v>
      </c>
      <c r="D38" s="4" t="s">
        <v>1024</v>
      </c>
      <c r="E38" s="5">
        <v>8000</v>
      </c>
      <c r="F38" s="6"/>
      <c r="G38" s="6">
        <f t="shared" si="0"/>
        <v>0</v>
      </c>
      <c r="H38" s="251"/>
      <c r="I38" s="6">
        <f t="shared" si="1"/>
        <v>0</v>
      </c>
      <c r="J38" s="6">
        <f t="shared" si="2"/>
        <v>0</v>
      </c>
      <c r="K38" s="207"/>
    </row>
    <row r="39" spans="1:11" ht="22.5">
      <c r="A39" s="1">
        <v>35</v>
      </c>
      <c r="B39" s="11"/>
      <c r="C39" s="11" t="s">
        <v>1359</v>
      </c>
      <c r="D39" s="4" t="s">
        <v>1416</v>
      </c>
      <c r="E39" s="5">
        <v>22000</v>
      </c>
      <c r="F39" s="6"/>
      <c r="G39" s="6">
        <f t="shared" si="0"/>
        <v>0</v>
      </c>
      <c r="H39" s="251"/>
      <c r="I39" s="6">
        <f t="shared" si="1"/>
        <v>0</v>
      </c>
      <c r="J39" s="6">
        <f t="shared" si="2"/>
        <v>0</v>
      </c>
      <c r="K39" s="207"/>
    </row>
    <row r="40" spans="1:11" ht="22.5">
      <c r="A40" s="1">
        <v>36</v>
      </c>
      <c r="B40" s="11"/>
      <c r="C40" s="11" t="s">
        <v>1360</v>
      </c>
      <c r="D40" s="4" t="s">
        <v>1024</v>
      </c>
      <c r="E40" s="5">
        <v>25000</v>
      </c>
      <c r="F40" s="6"/>
      <c r="G40" s="6">
        <f t="shared" si="0"/>
        <v>0</v>
      </c>
      <c r="H40" s="251"/>
      <c r="I40" s="6">
        <f t="shared" si="1"/>
        <v>0</v>
      </c>
      <c r="J40" s="6">
        <f t="shared" si="2"/>
        <v>0</v>
      </c>
      <c r="K40" s="207"/>
    </row>
    <row r="41" spans="1:11" ht="22.5">
      <c r="A41" s="1">
        <v>37</v>
      </c>
      <c r="B41" s="11"/>
      <c r="C41" s="11" t="s">
        <v>1361</v>
      </c>
      <c r="D41" s="4" t="s">
        <v>1416</v>
      </c>
      <c r="E41" s="5">
        <v>36000</v>
      </c>
      <c r="F41" s="6"/>
      <c r="G41" s="6">
        <f t="shared" si="0"/>
        <v>0</v>
      </c>
      <c r="H41" s="251"/>
      <c r="I41" s="6">
        <f t="shared" si="1"/>
        <v>0</v>
      </c>
      <c r="J41" s="6">
        <f t="shared" si="2"/>
        <v>0</v>
      </c>
      <c r="K41" s="207"/>
    </row>
    <row r="42" spans="1:11" ht="22.5">
      <c r="A42" s="1">
        <v>38</v>
      </c>
      <c r="B42" s="11"/>
      <c r="C42" s="11" t="s">
        <v>663</v>
      </c>
      <c r="D42" s="4" t="s">
        <v>1024</v>
      </c>
      <c r="E42" s="5">
        <v>700</v>
      </c>
      <c r="F42" s="6"/>
      <c r="G42" s="6">
        <f t="shared" si="0"/>
        <v>0</v>
      </c>
      <c r="H42" s="251"/>
      <c r="I42" s="6">
        <f t="shared" si="1"/>
        <v>0</v>
      </c>
      <c r="J42" s="6">
        <f t="shared" si="2"/>
        <v>0</v>
      </c>
      <c r="K42" s="207"/>
    </row>
    <row r="43" spans="1:11" ht="22.5">
      <c r="A43" s="1">
        <v>39</v>
      </c>
      <c r="B43" s="11"/>
      <c r="C43" s="11" t="s">
        <v>664</v>
      </c>
      <c r="D43" s="4" t="s">
        <v>1024</v>
      </c>
      <c r="E43" s="5">
        <v>2500</v>
      </c>
      <c r="F43" s="6"/>
      <c r="G43" s="6">
        <f t="shared" si="0"/>
        <v>0</v>
      </c>
      <c r="H43" s="251"/>
      <c r="I43" s="6">
        <f t="shared" si="1"/>
        <v>0</v>
      </c>
      <c r="J43" s="6">
        <f t="shared" si="2"/>
        <v>0</v>
      </c>
      <c r="K43" s="207"/>
    </row>
    <row r="44" spans="1:11" ht="33.75">
      <c r="A44" s="1">
        <v>40</v>
      </c>
      <c r="B44" s="11"/>
      <c r="C44" s="11" t="s">
        <v>665</v>
      </c>
      <c r="D44" s="4" t="s">
        <v>1024</v>
      </c>
      <c r="E44" s="5">
        <v>7500</v>
      </c>
      <c r="F44" s="6"/>
      <c r="G44" s="6">
        <f t="shared" si="0"/>
        <v>0</v>
      </c>
      <c r="H44" s="251"/>
      <c r="I44" s="6">
        <f t="shared" si="1"/>
        <v>0</v>
      </c>
      <c r="J44" s="6">
        <f t="shared" si="2"/>
        <v>0</v>
      </c>
      <c r="K44" s="207"/>
    </row>
    <row r="45" spans="1:11" ht="22.5">
      <c r="A45" s="1">
        <v>41</v>
      </c>
      <c r="B45" s="11"/>
      <c r="C45" s="11" t="s">
        <v>666</v>
      </c>
      <c r="D45" s="4" t="s">
        <v>1416</v>
      </c>
      <c r="E45" s="5">
        <v>6000</v>
      </c>
      <c r="F45" s="6"/>
      <c r="G45" s="6">
        <f t="shared" si="0"/>
        <v>0</v>
      </c>
      <c r="H45" s="251"/>
      <c r="I45" s="6">
        <f t="shared" si="1"/>
        <v>0</v>
      </c>
      <c r="J45" s="6">
        <f t="shared" si="2"/>
        <v>0</v>
      </c>
      <c r="K45" s="207"/>
    </row>
    <row r="46" spans="1:11" ht="22.5">
      <c r="A46" s="1">
        <v>42</v>
      </c>
      <c r="B46" s="11"/>
      <c r="C46" s="11" t="s">
        <v>667</v>
      </c>
      <c r="D46" s="4" t="s">
        <v>1416</v>
      </c>
      <c r="E46" s="5">
        <v>12000</v>
      </c>
      <c r="F46" s="6"/>
      <c r="G46" s="6">
        <f t="shared" si="0"/>
        <v>0</v>
      </c>
      <c r="H46" s="251"/>
      <c r="I46" s="6">
        <f t="shared" si="1"/>
        <v>0</v>
      </c>
      <c r="J46" s="6">
        <f t="shared" si="2"/>
        <v>0</v>
      </c>
      <c r="K46" s="207"/>
    </row>
    <row r="47" spans="1:11" ht="12.75">
      <c r="A47" s="1">
        <v>43</v>
      </c>
      <c r="B47" s="11"/>
      <c r="C47" s="11" t="s">
        <v>454</v>
      </c>
      <c r="D47" s="4" t="s">
        <v>1463</v>
      </c>
      <c r="E47" s="5">
        <v>20</v>
      </c>
      <c r="F47" s="6"/>
      <c r="G47" s="6">
        <f t="shared" si="0"/>
        <v>0</v>
      </c>
      <c r="H47" s="251"/>
      <c r="I47" s="6">
        <f t="shared" si="1"/>
        <v>0</v>
      </c>
      <c r="J47" s="6">
        <f t="shared" si="2"/>
        <v>0</v>
      </c>
      <c r="K47" s="207"/>
    </row>
    <row r="48" spans="1:11" ht="12.75">
      <c r="A48" s="1">
        <v>44</v>
      </c>
      <c r="B48" s="11"/>
      <c r="C48" s="11" t="s">
        <v>477</v>
      </c>
      <c r="D48" s="4" t="s">
        <v>634</v>
      </c>
      <c r="E48" s="5">
        <v>45000</v>
      </c>
      <c r="F48" s="6"/>
      <c r="G48" s="6">
        <f t="shared" si="0"/>
        <v>0</v>
      </c>
      <c r="H48" s="251"/>
      <c r="I48" s="6">
        <f t="shared" si="1"/>
        <v>0</v>
      </c>
      <c r="J48" s="6">
        <f t="shared" si="2"/>
        <v>0</v>
      </c>
      <c r="K48" s="207"/>
    </row>
    <row r="49" spans="1:11" ht="12.75">
      <c r="A49" s="1">
        <v>45</v>
      </c>
      <c r="B49" s="11"/>
      <c r="C49" s="11" t="s">
        <v>668</v>
      </c>
      <c r="D49" s="4" t="s">
        <v>1463</v>
      </c>
      <c r="E49" s="5">
        <v>200</v>
      </c>
      <c r="F49" s="6"/>
      <c r="G49" s="6">
        <f t="shared" si="0"/>
        <v>0</v>
      </c>
      <c r="H49" s="251"/>
      <c r="I49" s="6">
        <f t="shared" si="1"/>
        <v>0</v>
      </c>
      <c r="J49" s="6">
        <f t="shared" si="2"/>
        <v>0</v>
      </c>
      <c r="K49" s="207"/>
    </row>
    <row r="50" spans="1:11" ht="12.75">
      <c r="A50" s="1">
        <v>46</v>
      </c>
      <c r="B50" s="11"/>
      <c r="C50" s="11" t="s">
        <v>669</v>
      </c>
      <c r="D50" s="4" t="s">
        <v>1463</v>
      </c>
      <c r="E50" s="5">
        <v>250</v>
      </c>
      <c r="F50" s="6"/>
      <c r="G50" s="6">
        <f t="shared" si="0"/>
        <v>0</v>
      </c>
      <c r="H50" s="251"/>
      <c r="I50" s="6">
        <f t="shared" si="1"/>
        <v>0</v>
      </c>
      <c r="J50" s="6">
        <f t="shared" si="2"/>
        <v>0</v>
      </c>
      <c r="K50" s="207"/>
    </row>
    <row r="51" spans="1:11" ht="22.5">
      <c r="A51" s="1">
        <v>47</v>
      </c>
      <c r="B51" s="11"/>
      <c r="C51" s="11" t="s">
        <v>670</v>
      </c>
      <c r="D51" s="4" t="s">
        <v>1024</v>
      </c>
      <c r="E51" s="5">
        <v>1100</v>
      </c>
      <c r="F51" s="6"/>
      <c r="G51" s="6">
        <f t="shared" si="0"/>
        <v>0</v>
      </c>
      <c r="H51" s="251"/>
      <c r="I51" s="6">
        <f t="shared" si="1"/>
        <v>0</v>
      </c>
      <c r="J51" s="6">
        <f t="shared" si="2"/>
        <v>0</v>
      </c>
      <c r="K51" s="207"/>
    </row>
    <row r="52" spans="1:11" ht="22.5">
      <c r="A52" s="1">
        <v>48</v>
      </c>
      <c r="B52" s="10"/>
      <c r="C52" s="10" t="s">
        <v>1363</v>
      </c>
      <c r="D52" s="13" t="s">
        <v>1024</v>
      </c>
      <c r="E52" s="5">
        <v>6200</v>
      </c>
      <c r="F52" s="6"/>
      <c r="G52" s="6">
        <f t="shared" si="0"/>
        <v>0</v>
      </c>
      <c r="H52" s="251"/>
      <c r="I52" s="6">
        <f t="shared" si="1"/>
        <v>0</v>
      </c>
      <c r="J52" s="6">
        <f t="shared" si="2"/>
        <v>0</v>
      </c>
      <c r="K52" s="207"/>
    </row>
    <row r="53" spans="1:11" ht="22.5">
      <c r="A53" s="1">
        <v>49</v>
      </c>
      <c r="B53" s="11"/>
      <c r="C53" s="10" t="s">
        <v>1362</v>
      </c>
      <c r="D53" s="13" t="s">
        <v>1024</v>
      </c>
      <c r="E53" s="5">
        <v>30000</v>
      </c>
      <c r="F53" s="6"/>
      <c r="G53" s="6">
        <f t="shared" si="0"/>
        <v>0</v>
      </c>
      <c r="H53" s="251"/>
      <c r="I53" s="6">
        <f t="shared" si="1"/>
        <v>0</v>
      </c>
      <c r="J53" s="6">
        <f t="shared" si="2"/>
        <v>0</v>
      </c>
      <c r="K53" s="207"/>
    </row>
    <row r="54" spans="1:11" ht="12.75">
      <c r="A54" s="1">
        <v>50</v>
      </c>
      <c r="B54" s="11"/>
      <c r="C54" s="11" t="s">
        <v>672</v>
      </c>
      <c r="D54" s="4" t="s">
        <v>1024</v>
      </c>
      <c r="E54" s="5">
        <v>650</v>
      </c>
      <c r="F54" s="6"/>
      <c r="G54" s="6">
        <f t="shared" si="0"/>
        <v>0</v>
      </c>
      <c r="H54" s="251"/>
      <c r="I54" s="6">
        <f t="shared" si="1"/>
        <v>0</v>
      </c>
      <c r="J54" s="6">
        <f t="shared" si="2"/>
        <v>0</v>
      </c>
      <c r="K54" s="207"/>
    </row>
    <row r="55" spans="1:11" ht="12.75">
      <c r="A55" s="1">
        <v>51</v>
      </c>
      <c r="B55" s="11"/>
      <c r="C55" s="11" t="s">
        <v>673</v>
      </c>
      <c r="D55" s="4" t="s">
        <v>1024</v>
      </c>
      <c r="E55" s="5">
        <v>50</v>
      </c>
      <c r="F55" s="6"/>
      <c r="G55" s="6">
        <f t="shared" si="0"/>
        <v>0</v>
      </c>
      <c r="H55" s="251"/>
      <c r="I55" s="6">
        <f t="shared" si="1"/>
        <v>0</v>
      </c>
      <c r="J55" s="6">
        <f t="shared" si="2"/>
        <v>0</v>
      </c>
      <c r="K55" s="207"/>
    </row>
    <row r="56" spans="1:11" ht="12.75">
      <c r="A56" s="1">
        <v>52</v>
      </c>
      <c r="B56" s="11"/>
      <c r="C56" s="11" t="s">
        <v>674</v>
      </c>
      <c r="D56" s="4" t="s">
        <v>1024</v>
      </c>
      <c r="E56" s="5">
        <v>6800</v>
      </c>
      <c r="F56" s="6"/>
      <c r="G56" s="6">
        <f t="shared" si="0"/>
        <v>0</v>
      </c>
      <c r="H56" s="251"/>
      <c r="I56" s="6">
        <f t="shared" si="1"/>
        <v>0</v>
      </c>
      <c r="J56" s="6">
        <f t="shared" si="2"/>
        <v>0</v>
      </c>
      <c r="K56" s="207"/>
    </row>
    <row r="57" spans="1:11" ht="22.5">
      <c r="A57" s="1">
        <v>53</v>
      </c>
      <c r="B57" s="11"/>
      <c r="C57" s="11" t="s">
        <v>1375</v>
      </c>
      <c r="D57" s="4" t="s">
        <v>1024</v>
      </c>
      <c r="E57" s="5">
        <v>5500</v>
      </c>
      <c r="F57" s="6"/>
      <c r="G57" s="6">
        <f t="shared" si="0"/>
        <v>0</v>
      </c>
      <c r="H57" s="251"/>
      <c r="I57" s="6">
        <f t="shared" si="1"/>
        <v>0</v>
      </c>
      <c r="J57" s="6">
        <f t="shared" si="2"/>
        <v>0</v>
      </c>
      <c r="K57" s="207"/>
    </row>
    <row r="58" spans="1:11" ht="12.75">
      <c r="A58" s="1">
        <v>54</v>
      </c>
      <c r="B58" s="31"/>
      <c r="C58" s="31" t="s">
        <v>1376</v>
      </c>
      <c r="D58" s="4" t="s">
        <v>1463</v>
      </c>
      <c r="E58" s="5">
        <v>30</v>
      </c>
      <c r="F58" s="6"/>
      <c r="G58" s="6">
        <f t="shared" si="0"/>
        <v>0</v>
      </c>
      <c r="H58" s="251"/>
      <c r="I58" s="6">
        <f t="shared" si="1"/>
        <v>0</v>
      </c>
      <c r="J58" s="6">
        <f t="shared" si="2"/>
        <v>0</v>
      </c>
      <c r="K58" s="31"/>
    </row>
    <row r="59" spans="1:11" ht="22.5">
      <c r="A59" s="1">
        <v>55</v>
      </c>
      <c r="B59" s="11"/>
      <c r="C59" s="11" t="s">
        <v>1377</v>
      </c>
      <c r="D59" s="4" t="s">
        <v>1416</v>
      </c>
      <c r="E59" s="5">
        <v>15000</v>
      </c>
      <c r="F59" s="6"/>
      <c r="G59" s="6">
        <f t="shared" si="0"/>
        <v>0</v>
      </c>
      <c r="H59" s="251"/>
      <c r="I59" s="6">
        <f t="shared" si="1"/>
        <v>0</v>
      </c>
      <c r="J59" s="6">
        <f t="shared" si="2"/>
        <v>0</v>
      </c>
      <c r="K59" s="207"/>
    </row>
    <row r="60" spans="1:11" ht="22.5">
      <c r="A60" s="1">
        <v>56</v>
      </c>
      <c r="B60" s="11"/>
      <c r="C60" s="11" t="s">
        <v>1378</v>
      </c>
      <c r="D60" s="4" t="s">
        <v>1463</v>
      </c>
      <c r="E60" s="5">
        <v>500</v>
      </c>
      <c r="F60" s="6"/>
      <c r="G60" s="6">
        <f t="shared" si="0"/>
        <v>0</v>
      </c>
      <c r="H60" s="251"/>
      <c r="I60" s="6">
        <f t="shared" si="1"/>
        <v>0</v>
      </c>
      <c r="J60" s="6">
        <f t="shared" si="2"/>
        <v>0</v>
      </c>
      <c r="K60" s="207"/>
    </row>
    <row r="61" spans="1:11" ht="22.5">
      <c r="A61" s="1">
        <v>57</v>
      </c>
      <c r="B61" s="11"/>
      <c r="C61" s="11" t="s">
        <v>1379</v>
      </c>
      <c r="D61" s="4" t="s">
        <v>1463</v>
      </c>
      <c r="E61" s="5">
        <v>50</v>
      </c>
      <c r="F61" s="6"/>
      <c r="G61" s="6">
        <f t="shared" si="0"/>
        <v>0</v>
      </c>
      <c r="H61" s="251"/>
      <c r="I61" s="6">
        <f t="shared" si="1"/>
        <v>0</v>
      </c>
      <c r="J61" s="6">
        <f t="shared" si="2"/>
        <v>0</v>
      </c>
      <c r="K61" s="207"/>
    </row>
    <row r="62" spans="1:11" ht="22.5">
      <c r="A62" s="1">
        <v>58</v>
      </c>
      <c r="B62" s="11"/>
      <c r="C62" s="11" t="s">
        <v>861</v>
      </c>
      <c r="D62" s="4" t="s">
        <v>1024</v>
      </c>
      <c r="E62" s="5">
        <v>1200</v>
      </c>
      <c r="F62" s="6"/>
      <c r="G62" s="6">
        <f t="shared" si="0"/>
        <v>0</v>
      </c>
      <c r="H62" s="251"/>
      <c r="I62" s="6">
        <f t="shared" si="1"/>
        <v>0</v>
      </c>
      <c r="J62" s="6">
        <f t="shared" si="2"/>
        <v>0</v>
      </c>
      <c r="K62" s="207"/>
    </row>
    <row r="63" spans="1:11" ht="33.75">
      <c r="A63" s="1">
        <v>59</v>
      </c>
      <c r="B63" s="11"/>
      <c r="C63" s="11" t="s">
        <v>862</v>
      </c>
      <c r="D63" s="4" t="s">
        <v>634</v>
      </c>
      <c r="E63" s="5">
        <v>120</v>
      </c>
      <c r="F63" s="6"/>
      <c r="G63" s="6">
        <f t="shared" si="0"/>
        <v>0</v>
      </c>
      <c r="H63" s="251"/>
      <c r="I63" s="6">
        <f t="shared" si="1"/>
        <v>0</v>
      </c>
      <c r="J63" s="6">
        <f t="shared" si="2"/>
        <v>0</v>
      </c>
      <c r="K63" s="207"/>
    </row>
    <row r="64" spans="1:11" ht="22.5">
      <c r="A64" s="1">
        <v>60</v>
      </c>
      <c r="B64" s="11"/>
      <c r="C64" s="11" t="s">
        <v>863</v>
      </c>
      <c r="D64" s="4" t="s">
        <v>1463</v>
      </c>
      <c r="E64" s="5">
        <v>220</v>
      </c>
      <c r="F64" s="6"/>
      <c r="G64" s="6">
        <f t="shared" si="0"/>
        <v>0</v>
      </c>
      <c r="H64" s="251"/>
      <c r="I64" s="6">
        <f t="shared" si="1"/>
        <v>0</v>
      </c>
      <c r="J64" s="6">
        <f t="shared" si="2"/>
        <v>0</v>
      </c>
      <c r="K64" s="207"/>
    </row>
    <row r="65" spans="1:11" ht="22.5">
      <c r="A65" s="1">
        <v>61</v>
      </c>
      <c r="B65" s="11"/>
      <c r="C65" s="11" t="s">
        <v>864</v>
      </c>
      <c r="D65" s="4" t="s">
        <v>1024</v>
      </c>
      <c r="E65" s="5">
        <v>1600</v>
      </c>
      <c r="F65" s="6"/>
      <c r="G65" s="6">
        <f t="shared" si="0"/>
        <v>0</v>
      </c>
      <c r="H65" s="251"/>
      <c r="I65" s="6">
        <f t="shared" si="1"/>
        <v>0</v>
      </c>
      <c r="J65" s="6">
        <f t="shared" si="2"/>
        <v>0</v>
      </c>
      <c r="K65" s="207"/>
    </row>
    <row r="66" spans="1:11" ht="22.5">
      <c r="A66" s="1">
        <v>62</v>
      </c>
      <c r="B66" s="86"/>
      <c r="C66" s="17" t="s">
        <v>1250</v>
      </c>
      <c r="D66" s="4" t="s">
        <v>1463</v>
      </c>
      <c r="E66" s="5">
        <v>30</v>
      </c>
      <c r="F66" s="6"/>
      <c r="G66" s="6">
        <f t="shared" si="0"/>
        <v>0</v>
      </c>
      <c r="H66" s="251"/>
      <c r="I66" s="6">
        <f t="shared" si="1"/>
        <v>0</v>
      </c>
      <c r="J66" s="6">
        <f t="shared" si="2"/>
        <v>0</v>
      </c>
      <c r="K66" s="207"/>
    </row>
    <row r="67" spans="1:11" ht="22.5">
      <c r="A67" s="1">
        <v>63</v>
      </c>
      <c r="B67" s="11"/>
      <c r="C67" s="11" t="s">
        <v>865</v>
      </c>
      <c r="D67" s="4" t="s">
        <v>1463</v>
      </c>
      <c r="E67" s="5">
        <v>720</v>
      </c>
      <c r="F67" s="6"/>
      <c r="G67" s="6">
        <f t="shared" si="0"/>
        <v>0</v>
      </c>
      <c r="H67" s="251"/>
      <c r="I67" s="6">
        <f t="shared" si="1"/>
        <v>0</v>
      </c>
      <c r="J67" s="6">
        <f t="shared" si="2"/>
        <v>0</v>
      </c>
      <c r="K67" s="207"/>
    </row>
    <row r="68" spans="1:11" ht="22.5">
      <c r="A68" s="1">
        <v>64</v>
      </c>
      <c r="B68" s="11"/>
      <c r="C68" s="11" t="s">
        <v>472</v>
      </c>
      <c r="D68" s="4" t="s">
        <v>1463</v>
      </c>
      <c r="E68" s="5">
        <v>100</v>
      </c>
      <c r="F68" s="6"/>
      <c r="G68" s="6">
        <f t="shared" si="0"/>
        <v>0</v>
      </c>
      <c r="H68" s="251"/>
      <c r="I68" s="6">
        <f t="shared" si="1"/>
        <v>0</v>
      </c>
      <c r="J68" s="6">
        <f t="shared" si="2"/>
        <v>0</v>
      </c>
      <c r="K68" s="207"/>
    </row>
    <row r="69" spans="1:11" ht="12.75">
      <c r="A69" s="1">
        <v>65</v>
      </c>
      <c r="B69" s="11"/>
      <c r="C69" s="11" t="s">
        <v>473</v>
      </c>
      <c r="D69" s="4" t="s">
        <v>1024</v>
      </c>
      <c r="E69" s="5">
        <v>8000</v>
      </c>
      <c r="F69" s="6"/>
      <c r="G69" s="6">
        <f t="shared" si="0"/>
        <v>0</v>
      </c>
      <c r="H69" s="251"/>
      <c r="I69" s="6">
        <f t="shared" si="1"/>
        <v>0</v>
      </c>
      <c r="J69" s="6">
        <f t="shared" si="2"/>
        <v>0</v>
      </c>
      <c r="K69" s="207"/>
    </row>
    <row r="70" spans="1:11" ht="22.5">
      <c r="A70" s="1">
        <v>66</v>
      </c>
      <c r="B70" s="11"/>
      <c r="C70" s="11" t="s">
        <v>474</v>
      </c>
      <c r="D70" s="4" t="s">
        <v>634</v>
      </c>
      <c r="E70" s="5">
        <v>400</v>
      </c>
      <c r="F70" s="6"/>
      <c r="G70" s="6">
        <f>E70*F70</f>
        <v>0</v>
      </c>
      <c r="H70" s="251"/>
      <c r="I70" s="6">
        <f>F70+(F70*H70)</f>
        <v>0</v>
      </c>
      <c r="J70" s="6">
        <f>G70+(G70*H70)</f>
        <v>0</v>
      </c>
      <c r="K70" s="207"/>
    </row>
    <row r="71" spans="1:10" ht="15.75">
      <c r="A71" s="44"/>
      <c r="B71" s="69" t="s">
        <v>749</v>
      </c>
      <c r="C71" s="119"/>
      <c r="G71" s="199">
        <f>SUM(G5:G70)</f>
        <v>0</v>
      </c>
      <c r="J71" s="238">
        <f>SUM(J5:J70)</f>
        <v>0</v>
      </c>
    </row>
    <row r="72" spans="1:3" ht="12.75">
      <c r="A72" s="44"/>
      <c r="B72" s="119"/>
      <c r="C72" s="119"/>
    </row>
    <row r="74" ht="12.75">
      <c r="B74" s="184" t="s">
        <v>4</v>
      </c>
    </row>
    <row r="75" ht="12.75">
      <c r="B75" s="8" t="s">
        <v>5</v>
      </c>
    </row>
    <row r="76" ht="12.75">
      <c r="B76" s="185" t="s">
        <v>6</v>
      </c>
    </row>
    <row r="77" ht="12.75">
      <c r="B77" s="185" t="s">
        <v>7</v>
      </c>
    </row>
  </sheetData>
  <sheetProtection/>
  <printOptions horizontalCentered="1"/>
  <pageMargins left="0" right="0" top="1.5748031496062993" bottom="0.9448818897637796" header="0.7874015748031497" footer="0"/>
  <pageSetup horizontalDpi="600" verticalDpi="600" orientation="landscape" paperSize="9" r:id="rId1"/>
  <headerFooter alignWithMargins="0">
    <oddHeader>&amp;LWojewódzki Szpital Zespolony
ul. Grunwadzka 45
25-736 Kielce
&amp;"Arial CE,Pogrubiony"EZ/ZP/3/2011&amp;C&amp;"Arial CE,Pogrubiony"&amp;12Pakiet nr 11 - Leki&amp;RKielce, dn. 2011-01-20</oddHeader>
    <oddFooter>&amp;LOpracował: 
Elżbieta Kałuzna-Cebula - kierownik apteki
Katarzuna Wareliś - ref. ds. ekonomicznych&amp;Cstrona &amp;P z &amp;N&amp;RZatwierdził:</oddFooter>
  </headerFooter>
  <rowBreaks count="1" manualBreakCount="1">
    <brk id="20" max="1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4"/>
  </sheetPr>
  <dimension ref="A1:K1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.375" style="8" bestFit="1" customWidth="1"/>
    <col min="2" max="2" width="35.25390625" style="8" customWidth="1"/>
    <col min="3" max="3" width="31.375" style="64" customWidth="1"/>
    <col min="4" max="4" width="4.75390625" style="8" bestFit="1" customWidth="1"/>
    <col min="5" max="5" width="5.75390625" style="201" bestFit="1" customWidth="1"/>
    <col min="6" max="6" width="8.375" style="201" bestFit="1" customWidth="1"/>
    <col min="7" max="7" width="11.625" style="201" bestFit="1" customWidth="1"/>
    <col min="8" max="8" width="3.75390625" style="201" customWidth="1"/>
    <col min="9" max="9" width="9.125" style="201" customWidth="1"/>
    <col min="10" max="11" width="12.00390625" style="201" customWidth="1"/>
    <col min="12" max="16384" width="9.125" style="8" customWidth="1"/>
  </cols>
  <sheetData>
    <row r="1" spans="2:5" ht="15">
      <c r="B1" s="70" t="s">
        <v>988</v>
      </c>
      <c r="C1" s="71"/>
      <c r="D1" s="71"/>
      <c r="E1" s="261"/>
    </row>
    <row r="2" spans="2:3" ht="12.75">
      <c r="B2" s="71"/>
      <c r="C2" s="119"/>
    </row>
    <row r="3" spans="1:11" ht="12.75">
      <c r="A3" s="21">
        <v>1</v>
      </c>
      <c r="B3" s="1">
        <v>2</v>
      </c>
      <c r="C3" s="170">
        <v>3</v>
      </c>
      <c r="D3" s="1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s="51" customFormat="1" ht="49.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1">
        <v>1</v>
      </c>
      <c r="B5" s="10"/>
      <c r="C5" s="10" t="s">
        <v>761</v>
      </c>
      <c r="D5" s="13" t="s">
        <v>1416</v>
      </c>
      <c r="E5" s="5">
        <v>5500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12.75">
      <c r="A6" s="1">
        <v>2</v>
      </c>
      <c r="B6" s="11"/>
      <c r="C6" s="11" t="s">
        <v>771</v>
      </c>
      <c r="D6" s="4" t="s">
        <v>1416</v>
      </c>
      <c r="E6" s="5">
        <v>15000</v>
      </c>
      <c r="F6" s="6"/>
      <c r="G6" s="6">
        <f>E6*F6</f>
        <v>0</v>
      </c>
      <c r="H6" s="251"/>
      <c r="I6" s="6">
        <f>F6+(F6*H6)</f>
        <v>0</v>
      </c>
      <c r="J6" s="6">
        <f>G6+(G6*H6)</f>
        <v>0</v>
      </c>
      <c r="K6" s="6"/>
    </row>
    <row r="7" spans="1:11" ht="12.75">
      <c r="A7" s="1">
        <v>3</v>
      </c>
      <c r="B7" s="10"/>
      <c r="C7" s="17" t="s">
        <v>882</v>
      </c>
      <c r="D7" s="4" t="s">
        <v>1416</v>
      </c>
      <c r="E7" s="5">
        <v>15000</v>
      </c>
      <c r="F7" s="6"/>
      <c r="G7" s="6">
        <f>E7*F7</f>
        <v>0</v>
      </c>
      <c r="H7" s="251"/>
      <c r="I7" s="6">
        <f>F7+(F7*H7)</f>
        <v>0</v>
      </c>
      <c r="J7" s="6">
        <f>G7+(G7*H7)</f>
        <v>0</v>
      </c>
      <c r="K7" s="6"/>
    </row>
    <row r="8" spans="1:11" ht="12.75">
      <c r="A8" s="1">
        <v>4</v>
      </c>
      <c r="B8" s="11"/>
      <c r="C8" s="11" t="s">
        <v>881</v>
      </c>
      <c r="D8" s="4" t="s">
        <v>1463</v>
      </c>
      <c r="E8" s="5">
        <v>3600</v>
      </c>
      <c r="F8" s="6"/>
      <c r="G8" s="6">
        <f>E8*F8</f>
        <v>0</v>
      </c>
      <c r="H8" s="251"/>
      <c r="I8" s="6">
        <f>F8+(F8*H8)</f>
        <v>0</v>
      </c>
      <c r="J8" s="6">
        <f>G8+(G8*H8)</f>
        <v>0</v>
      </c>
      <c r="K8" s="6"/>
    </row>
    <row r="9" spans="1:11" ht="12.75">
      <c r="A9" s="1">
        <v>5</v>
      </c>
      <c r="B9" s="11"/>
      <c r="C9" s="11" t="s">
        <v>989</v>
      </c>
      <c r="D9" s="4" t="s">
        <v>1463</v>
      </c>
      <c r="E9" s="5">
        <v>100</v>
      </c>
      <c r="F9" s="6"/>
      <c r="G9" s="6">
        <f>E9*F9</f>
        <v>0</v>
      </c>
      <c r="H9" s="251"/>
      <c r="I9" s="6">
        <f>F9+(F9*H9)</f>
        <v>0</v>
      </c>
      <c r="J9" s="6">
        <f>G9+(G9*H9)</f>
        <v>0</v>
      </c>
      <c r="K9" s="6"/>
    </row>
    <row r="10" spans="1:10" ht="15.75">
      <c r="A10" s="44"/>
      <c r="B10" s="69" t="s">
        <v>749</v>
      </c>
      <c r="C10" s="119"/>
      <c r="G10" s="199">
        <f>SUM(G5:G9)</f>
        <v>0</v>
      </c>
      <c r="J10" s="238">
        <f>SUM(J5:J9)</f>
        <v>0</v>
      </c>
    </row>
    <row r="11" spans="2:10" ht="15.75">
      <c r="B11" s="69"/>
      <c r="G11" s="199"/>
      <c r="J11" s="238"/>
    </row>
    <row r="14" ht="12.75">
      <c r="B14" s="184" t="s">
        <v>4</v>
      </c>
    </row>
    <row r="15" ht="12.75">
      <c r="B15" s="8" t="s">
        <v>22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9 - Inhibitory pompy protonowej&amp;RKielce,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</sheetPr>
  <dimension ref="A1:K191"/>
  <sheetViews>
    <sheetView zoomScalePageLayoutView="0" workbookViewId="0" topLeftCell="A82">
      <selection activeCell="C137" sqref="C137"/>
    </sheetView>
  </sheetViews>
  <sheetFormatPr defaultColWidth="9.00390625" defaultRowHeight="12.75"/>
  <cols>
    <col min="1" max="1" width="5.875" style="8" customWidth="1"/>
    <col min="2" max="2" width="31.75390625" style="64" customWidth="1"/>
    <col min="3" max="3" width="31.625" style="64" customWidth="1"/>
    <col min="4" max="4" width="4.375" style="8" customWidth="1"/>
    <col min="5" max="5" width="5.75390625" style="201" bestFit="1" customWidth="1"/>
    <col min="6" max="6" width="9.75390625" style="201" bestFit="1" customWidth="1"/>
    <col min="7" max="7" width="12.875" style="201" bestFit="1" customWidth="1"/>
    <col min="8" max="8" width="3.25390625" style="201" bestFit="1" customWidth="1"/>
    <col min="9" max="9" width="11.25390625" style="201" bestFit="1" customWidth="1"/>
    <col min="10" max="10" width="12.75390625" style="201" bestFit="1" customWidth="1"/>
    <col min="11" max="11" width="10.25390625" style="201" customWidth="1"/>
    <col min="12" max="16384" width="9.125" style="8" customWidth="1"/>
  </cols>
  <sheetData>
    <row r="1" spans="2:11" s="88" customFormat="1" ht="15">
      <c r="B1" s="239" t="s">
        <v>978</v>
      </c>
      <c r="C1" s="71"/>
      <c r="D1" s="71"/>
      <c r="E1" s="203"/>
      <c r="F1" s="203"/>
      <c r="G1" s="203"/>
      <c r="H1" s="203"/>
      <c r="I1" s="203"/>
      <c r="J1" s="203"/>
      <c r="K1" s="203"/>
    </row>
    <row r="2" spans="2:4" ht="12.75">
      <c r="B2" s="119"/>
      <c r="C2" s="120"/>
      <c r="D2" s="44"/>
    </row>
    <row r="3" spans="1:11" ht="12.75">
      <c r="A3" s="21">
        <v>1</v>
      </c>
      <c r="B3" s="170">
        <v>2</v>
      </c>
      <c r="C3" s="170">
        <v>3</v>
      </c>
      <c r="D3" s="1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73">
        <v>11</v>
      </c>
    </row>
    <row r="4" spans="1:11" s="51" customFormat="1" ht="4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1">
        <v>1</v>
      </c>
      <c r="B5" s="10"/>
      <c r="C5" s="17" t="s">
        <v>298</v>
      </c>
      <c r="D5" s="4" t="s">
        <v>1463</v>
      </c>
      <c r="E5" s="5">
        <v>300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12.75">
      <c r="A6" s="1">
        <v>2</v>
      </c>
      <c r="B6" s="10"/>
      <c r="C6" s="17" t="s">
        <v>299</v>
      </c>
      <c r="D6" s="4" t="s">
        <v>1463</v>
      </c>
      <c r="E6" s="5">
        <v>250</v>
      </c>
      <c r="F6" s="6"/>
      <c r="G6" s="6">
        <f aca="true" t="shared" si="0" ref="G6:G69">E6*F6</f>
        <v>0</v>
      </c>
      <c r="H6" s="251"/>
      <c r="I6" s="6">
        <f aca="true" t="shared" si="1" ref="I6:I69">F6+(F6*H6)</f>
        <v>0</v>
      </c>
      <c r="J6" s="6">
        <f aca="true" t="shared" si="2" ref="J6:J69">G6+(G6*H6)</f>
        <v>0</v>
      </c>
      <c r="K6" s="6"/>
    </row>
    <row r="7" spans="1:11" ht="22.5">
      <c r="A7" s="1">
        <v>3</v>
      </c>
      <c r="B7" s="10"/>
      <c r="C7" s="17" t="s">
        <v>510</v>
      </c>
      <c r="D7" s="4" t="s">
        <v>634</v>
      </c>
      <c r="E7" s="5">
        <v>150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6"/>
    </row>
    <row r="8" spans="1:11" ht="12.75">
      <c r="A8" s="1">
        <v>4</v>
      </c>
      <c r="B8" s="31"/>
      <c r="C8" s="31" t="s">
        <v>300</v>
      </c>
      <c r="D8" s="4" t="s">
        <v>1463</v>
      </c>
      <c r="E8" s="5">
        <v>100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31"/>
    </row>
    <row r="9" spans="1:11" ht="22.5">
      <c r="A9" s="1">
        <v>5</v>
      </c>
      <c r="B9" s="10"/>
      <c r="C9" s="15" t="s">
        <v>511</v>
      </c>
      <c r="D9" s="4" t="s">
        <v>1463</v>
      </c>
      <c r="E9" s="5">
        <v>1400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6"/>
    </row>
    <row r="10" spans="1:11" ht="22.5">
      <c r="A10" s="1">
        <v>6</v>
      </c>
      <c r="B10" s="10"/>
      <c r="C10" s="17" t="s">
        <v>512</v>
      </c>
      <c r="D10" s="4" t="s">
        <v>1463</v>
      </c>
      <c r="E10" s="5">
        <v>200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6"/>
    </row>
    <row r="11" spans="1:11" ht="12.75">
      <c r="A11" s="1">
        <v>7</v>
      </c>
      <c r="B11" s="31"/>
      <c r="C11" s="31" t="s">
        <v>301</v>
      </c>
      <c r="D11" s="4" t="s">
        <v>1463</v>
      </c>
      <c r="E11" s="5">
        <v>150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31"/>
    </row>
    <row r="12" spans="1:11" ht="22.5">
      <c r="A12" s="1">
        <v>8</v>
      </c>
      <c r="B12" s="27"/>
      <c r="C12" s="17" t="s">
        <v>302</v>
      </c>
      <c r="D12" s="4" t="s">
        <v>1024</v>
      </c>
      <c r="E12" s="5">
        <v>20000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6"/>
    </row>
    <row r="13" spans="1:11" ht="12.75">
      <c r="A13" s="1">
        <v>9</v>
      </c>
      <c r="B13" s="10"/>
      <c r="C13" s="17" t="s">
        <v>303</v>
      </c>
      <c r="D13" s="4" t="s">
        <v>1463</v>
      </c>
      <c r="E13" s="5">
        <v>1500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6"/>
    </row>
    <row r="14" spans="1:11" ht="12.75">
      <c r="A14" s="1">
        <v>10</v>
      </c>
      <c r="B14" s="31"/>
      <c r="C14" s="31" t="s">
        <v>304</v>
      </c>
      <c r="D14" s="4" t="s">
        <v>1463</v>
      </c>
      <c r="E14" s="5">
        <v>200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31"/>
    </row>
    <row r="15" spans="1:11" ht="22.5">
      <c r="A15" s="1">
        <v>11</v>
      </c>
      <c r="B15" s="10"/>
      <c r="C15" s="17" t="s">
        <v>305</v>
      </c>
      <c r="D15" s="4" t="s">
        <v>1463</v>
      </c>
      <c r="E15" s="5">
        <v>30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6"/>
    </row>
    <row r="16" spans="1:11" ht="22.5">
      <c r="A16" s="1">
        <v>12</v>
      </c>
      <c r="B16" s="10"/>
      <c r="C16" s="17" t="s">
        <v>513</v>
      </c>
      <c r="D16" s="13" t="s">
        <v>1463</v>
      </c>
      <c r="E16" s="5">
        <v>1400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6"/>
    </row>
    <row r="17" spans="1:11" ht="12.75">
      <c r="A17" s="1">
        <v>13</v>
      </c>
      <c r="B17" s="10"/>
      <c r="C17" s="17" t="s">
        <v>306</v>
      </c>
      <c r="D17" s="4" t="s">
        <v>1463</v>
      </c>
      <c r="E17" s="5">
        <v>10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6"/>
    </row>
    <row r="18" spans="1:11" ht="12.75">
      <c r="A18" s="1">
        <v>14</v>
      </c>
      <c r="B18" s="10"/>
      <c r="C18" s="17" t="s">
        <v>307</v>
      </c>
      <c r="D18" s="13" t="s">
        <v>1463</v>
      </c>
      <c r="E18" s="5">
        <v>30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6"/>
    </row>
    <row r="19" spans="1:11" ht="22.5">
      <c r="A19" s="1">
        <v>15</v>
      </c>
      <c r="B19" s="10"/>
      <c r="C19" s="17" t="s">
        <v>308</v>
      </c>
      <c r="D19" s="13" t="s">
        <v>1024</v>
      </c>
      <c r="E19" s="5">
        <v>15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6"/>
    </row>
    <row r="20" spans="1:11" ht="12.75">
      <c r="A20" s="1">
        <v>16</v>
      </c>
      <c r="B20" s="10"/>
      <c r="C20" s="10" t="s">
        <v>309</v>
      </c>
      <c r="D20" s="4" t="s">
        <v>1024</v>
      </c>
      <c r="E20" s="5">
        <v>150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6"/>
    </row>
    <row r="21" spans="1:11" ht="12.75">
      <c r="A21" s="1">
        <v>17</v>
      </c>
      <c r="B21" s="10"/>
      <c r="C21" s="17" t="s">
        <v>310</v>
      </c>
      <c r="D21" s="13" t="s">
        <v>1024</v>
      </c>
      <c r="E21" s="5">
        <v>250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6"/>
    </row>
    <row r="22" spans="1:11" ht="12.75">
      <c r="A22" s="1">
        <v>18</v>
      </c>
      <c r="B22" s="10"/>
      <c r="C22" s="17" t="s">
        <v>311</v>
      </c>
      <c r="D22" s="4" t="s">
        <v>1416</v>
      </c>
      <c r="E22" s="5">
        <v>180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6"/>
    </row>
    <row r="23" spans="1:11" ht="22.5">
      <c r="A23" s="1">
        <v>19</v>
      </c>
      <c r="B23" s="10"/>
      <c r="C23" s="17" t="s">
        <v>312</v>
      </c>
      <c r="D23" s="13" t="s">
        <v>1463</v>
      </c>
      <c r="E23" s="5">
        <v>80</v>
      </c>
      <c r="F23" s="6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  <c r="K23" s="6"/>
    </row>
    <row r="24" spans="1:11" ht="22.5">
      <c r="A24" s="1">
        <v>20</v>
      </c>
      <c r="B24" s="10"/>
      <c r="C24" s="17" t="s">
        <v>313</v>
      </c>
      <c r="D24" s="13" t="s">
        <v>1024</v>
      </c>
      <c r="E24" s="5">
        <v>6200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  <c r="K24" s="6"/>
    </row>
    <row r="25" spans="1:11" ht="22.5">
      <c r="A25" s="1">
        <v>21</v>
      </c>
      <c r="B25" s="10"/>
      <c r="C25" s="17" t="s">
        <v>314</v>
      </c>
      <c r="D25" s="4" t="s">
        <v>1463</v>
      </c>
      <c r="E25" s="5">
        <v>600</v>
      </c>
      <c r="F25" s="6"/>
      <c r="G25" s="6">
        <f t="shared" si="0"/>
        <v>0</v>
      </c>
      <c r="H25" s="251"/>
      <c r="I25" s="6">
        <f t="shared" si="1"/>
        <v>0</v>
      </c>
      <c r="J25" s="6">
        <f t="shared" si="2"/>
        <v>0</v>
      </c>
      <c r="K25" s="6"/>
    </row>
    <row r="26" spans="1:11" ht="22.5">
      <c r="A26" s="1">
        <v>22</v>
      </c>
      <c r="B26" s="31"/>
      <c r="C26" s="31" t="s">
        <v>633</v>
      </c>
      <c r="D26" s="4" t="s">
        <v>634</v>
      </c>
      <c r="E26" s="5">
        <v>50</v>
      </c>
      <c r="F26" s="6"/>
      <c r="G26" s="6">
        <f t="shared" si="0"/>
        <v>0</v>
      </c>
      <c r="H26" s="251"/>
      <c r="I26" s="6">
        <f t="shared" si="1"/>
        <v>0</v>
      </c>
      <c r="J26" s="6">
        <f t="shared" si="2"/>
        <v>0</v>
      </c>
      <c r="K26" s="31"/>
    </row>
    <row r="27" spans="1:11" ht="22.5">
      <c r="A27" s="1">
        <v>23</v>
      </c>
      <c r="B27" s="31"/>
      <c r="C27" s="31" t="s">
        <v>315</v>
      </c>
      <c r="D27" s="4" t="s">
        <v>1463</v>
      </c>
      <c r="E27" s="5">
        <v>70</v>
      </c>
      <c r="F27" s="6"/>
      <c r="G27" s="6">
        <f t="shared" si="0"/>
        <v>0</v>
      </c>
      <c r="H27" s="251"/>
      <c r="I27" s="6">
        <f t="shared" si="1"/>
        <v>0</v>
      </c>
      <c r="J27" s="6">
        <f t="shared" si="2"/>
        <v>0</v>
      </c>
      <c r="K27" s="31"/>
    </row>
    <row r="28" spans="1:11" ht="22.5">
      <c r="A28" s="1">
        <v>24</v>
      </c>
      <c r="B28" s="86"/>
      <c r="C28" s="86" t="s">
        <v>783</v>
      </c>
      <c r="D28" s="4" t="s">
        <v>634</v>
      </c>
      <c r="E28" s="5">
        <v>80</v>
      </c>
      <c r="F28" s="6"/>
      <c r="G28" s="6">
        <f t="shared" si="0"/>
        <v>0</v>
      </c>
      <c r="H28" s="251"/>
      <c r="I28" s="6">
        <f t="shared" si="1"/>
        <v>0</v>
      </c>
      <c r="J28" s="6">
        <f t="shared" si="2"/>
        <v>0</v>
      </c>
      <c r="K28" s="31"/>
    </row>
    <row r="29" spans="1:11" ht="22.5">
      <c r="A29" s="1">
        <v>25</v>
      </c>
      <c r="B29" s="10"/>
      <c r="C29" s="17" t="s">
        <v>514</v>
      </c>
      <c r="D29" s="13" t="s">
        <v>634</v>
      </c>
      <c r="E29" s="5">
        <v>550</v>
      </c>
      <c r="F29" s="6"/>
      <c r="G29" s="6">
        <f t="shared" si="0"/>
        <v>0</v>
      </c>
      <c r="H29" s="251"/>
      <c r="I29" s="6">
        <f t="shared" si="1"/>
        <v>0</v>
      </c>
      <c r="J29" s="6">
        <f t="shared" si="2"/>
        <v>0</v>
      </c>
      <c r="K29" s="6"/>
    </row>
    <row r="30" spans="1:11" ht="12.75">
      <c r="A30" s="1">
        <v>26</v>
      </c>
      <c r="B30" s="10"/>
      <c r="C30" s="17" t="s">
        <v>316</v>
      </c>
      <c r="D30" s="13" t="s">
        <v>1463</v>
      </c>
      <c r="E30" s="5">
        <v>650</v>
      </c>
      <c r="F30" s="6"/>
      <c r="G30" s="6">
        <f t="shared" si="0"/>
        <v>0</v>
      </c>
      <c r="H30" s="251"/>
      <c r="I30" s="6">
        <f t="shared" si="1"/>
        <v>0</v>
      </c>
      <c r="J30" s="6">
        <f t="shared" si="2"/>
        <v>0</v>
      </c>
      <c r="K30" s="6"/>
    </row>
    <row r="31" spans="1:11" ht="12.75">
      <c r="A31" s="1">
        <v>27</v>
      </c>
      <c r="B31" s="10"/>
      <c r="C31" s="17" t="s">
        <v>317</v>
      </c>
      <c r="D31" s="13" t="s">
        <v>1463</v>
      </c>
      <c r="E31" s="5">
        <v>1100</v>
      </c>
      <c r="F31" s="6"/>
      <c r="G31" s="6">
        <f t="shared" si="0"/>
        <v>0</v>
      </c>
      <c r="H31" s="251"/>
      <c r="I31" s="6">
        <f t="shared" si="1"/>
        <v>0</v>
      </c>
      <c r="J31" s="6">
        <f t="shared" si="2"/>
        <v>0</v>
      </c>
      <c r="K31" s="6"/>
    </row>
    <row r="32" spans="1:11" ht="22.5">
      <c r="A32" s="1">
        <v>28</v>
      </c>
      <c r="B32" s="10"/>
      <c r="C32" s="17" t="s">
        <v>318</v>
      </c>
      <c r="D32" s="4" t="s">
        <v>1416</v>
      </c>
      <c r="E32" s="5">
        <v>15</v>
      </c>
      <c r="F32" s="6"/>
      <c r="G32" s="6">
        <f t="shared" si="0"/>
        <v>0</v>
      </c>
      <c r="H32" s="251"/>
      <c r="I32" s="6">
        <f t="shared" si="1"/>
        <v>0</v>
      </c>
      <c r="J32" s="6">
        <f t="shared" si="2"/>
        <v>0</v>
      </c>
      <c r="K32" s="6"/>
    </row>
    <row r="33" spans="1:11" ht="22.5">
      <c r="A33" s="1">
        <v>29</v>
      </c>
      <c r="B33" s="10"/>
      <c r="C33" s="17" t="s">
        <v>319</v>
      </c>
      <c r="D33" s="4" t="s">
        <v>1416</v>
      </c>
      <c r="E33" s="5">
        <v>40</v>
      </c>
      <c r="F33" s="6"/>
      <c r="G33" s="6">
        <f t="shared" si="0"/>
        <v>0</v>
      </c>
      <c r="H33" s="251"/>
      <c r="I33" s="6">
        <f t="shared" si="1"/>
        <v>0</v>
      </c>
      <c r="J33" s="6">
        <f t="shared" si="2"/>
        <v>0</v>
      </c>
      <c r="K33" s="6"/>
    </row>
    <row r="34" spans="1:11" ht="22.5">
      <c r="A34" s="1">
        <v>30</v>
      </c>
      <c r="B34" s="10"/>
      <c r="C34" s="17" t="s">
        <v>320</v>
      </c>
      <c r="D34" s="4" t="s">
        <v>1024</v>
      </c>
      <c r="E34" s="5">
        <v>30</v>
      </c>
      <c r="F34" s="6"/>
      <c r="G34" s="6">
        <f t="shared" si="0"/>
        <v>0</v>
      </c>
      <c r="H34" s="251"/>
      <c r="I34" s="6">
        <f t="shared" si="1"/>
        <v>0</v>
      </c>
      <c r="J34" s="6">
        <f t="shared" si="2"/>
        <v>0</v>
      </c>
      <c r="K34" s="6"/>
    </row>
    <row r="35" spans="1:11" ht="12.75">
      <c r="A35" s="1">
        <v>31</v>
      </c>
      <c r="B35" s="10"/>
      <c r="C35" s="17" t="s">
        <v>321</v>
      </c>
      <c r="D35" s="4" t="s">
        <v>1463</v>
      </c>
      <c r="E35" s="5">
        <v>120</v>
      </c>
      <c r="F35" s="6"/>
      <c r="G35" s="6">
        <f t="shared" si="0"/>
        <v>0</v>
      </c>
      <c r="H35" s="251"/>
      <c r="I35" s="6">
        <f t="shared" si="1"/>
        <v>0</v>
      </c>
      <c r="J35" s="6">
        <f t="shared" si="2"/>
        <v>0</v>
      </c>
      <c r="K35" s="6"/>
    </row>
    <row r="36" spans="1:11" ht="22.5">
      <c r="A36" s="1">
        <v>32</v>
      </c>
      <c r="B36" s="10"/>
      <c r="C36" s="17" t="s">
        <v>1342</v>
      </c>
      <c r="D36" s="4" t="s">
        <v>634</v>
      </c>
      <c r="E36" s="5">
        <v>130</v>
      </c>
      <c r="F36" s="6"/>
      <c r="G36" s="6">
        <f t="shared" si="0"/>
        <v>0</v>
      </c>
      <c r="H36" s="251"/>
      <c r="I36" s="6">
        <f t="shared" si="1"/>
        <v>0</v>
      </c>
      <c r="J36" s="6">
        <f t="shared" si="2"/>
        <v>0</v>
      </c>
      <c r="K36" s="6"/>
    </row>
    <row r="37" spans="1:11" ht="12.75">
      <c r="A37" s="1">
        <v>33</v>
      </c>
      <c r="B37" s="10"/>
      <c r="C37" s="17" t="s">
        <v>322</v>
      </c>
      <c r="D37" s="4" t="s">
        <v>1463</v>
      </c>
      <c r="E37" s="5">
        <v>30</v>
      </c>
      <c r="F37" s="6"/>
      <c r="G37" s="6">
        <f t="shared" si="0"/>
        <v>0</v>
      </c>
      <c r="H37" s="251"/>
      <c r="I37" s="6">
        <f t="shared" si="1"/>
        <v>0</v>
      </c>
      <c r="J37" s="6">
        <f t="shared" si="2"/>
        <v>0</v>
      </c>
      <c r="K37" s="6"/>
    </row>
    <row r="38" spans="1:11" ht="12.75">
      <c r="A38" s="1">
        <v>34</v>
      </c>
      <c r="B38" s="10"/>
      <c r="C38" s="17" t="s">
        <v>323</v>
      </c>
      <c r="D38" s="4" t="s">
        <v>1463</v>
      </c>
      <c r="E38" s="5">
        <v>120</v>
      </c>
      <c r="F38" s="6"/>
      <c r="G38" s="6">
        <f t="shared" si="0"/>
        <v>0</v>
      </c>
      <c r="H38" s="251"/>
      <c r="I38" s="6">
        <f t="shared" si="1"/>
        <v>0</v>
      </c>
      <c r="J38" s="6">
        <f t="shared" si="2"/>
        <v>0</v>
      </c>
      <c r="K38" s="6"/>
    </row>
    <row r="39" spans="1:11" ht="12.75">
      <c r="A39" s="1">
        <v>35</v>
      </c>
      <c r="B39" s="10"/>
      <c r="C39" s="17" t="s">
        <v>324</v>
      </c>
      <c r="D39" s="4" t="s">
        <v>1463</v>
      </c>
      <c r="E39" s="5">
        <v>80</v>
      </c>
      <c r="F39" s="6"/>
      <c r="G39" s="6">
        <f t="shared" si="0"/>
        <v>0</v>
      </c>
      <c r="H39" s="251"/>
      <c r="I39" s="6">
        <f t="shared" si="1"/>
        <v>0</v>
      </c>
      <c r="J39" s="6">
        <f t="shared" si="2"/>
        <v>0</v>
      </c>
      <c r="K39" s="6"/>
    </row>
    <row r="40" spans="1:11" ht="12.75">
      <c r="A40" s="1">
        <v>36</v>
      </c>
      <c r="B40" s="31"/>
      <c r="C40" s="31" t="s">
        <v>325</v>
      </c>
      <c r="D40" s="4" t="s">
        <v>1416</v>
      </c>
      <c r="E40" s="5">
        <v>50</v>
      </c>
      <c r="F40" s="6"/>
      <c r="G40" s="6">
        <f t="shared" si="0"/>
        <v>0</v>
      </c>
      <c r="H40" s="251"/>
      <c r="I40" s="6">
        <f t="shared" si="1"/>
        <v>0</v>
      </c>
      <c r="J40" s="6">
        <f t="shared" si="2"/>
        <v>0</v>
      </c>
      <c r="K40" s="31"/>
    </row>
    <row r="41" spans="1:11" ht="22.5">
      <c r="A41" s="1">
        <v>37</v>
      </c>
      <c r="B41" s="10"/>
      <c r="C41" s="10" t="s">
        <v>326</v>
      </c>
      <c r="D41" s="13" t="s">
        <v>1463</v>
      </c>
      <c r="E41" s="5">
        <v>250</v>
      </c>
      <c r="F41" s="6"/>
      <c r="G41" s="6">
        <f t="shared" si="0"/>
        <v>0</v>
      </c>
      <c r="H41" s="251"/>
      <c r="I41" s="6">
        <f t="shared" si="1"/>
        <v>0</v>
      </c>
      <c r="J41" s="6">
        <f t="shared" si="2"/>
        <v>0</v>
      </c>
      <c r="K41" s="6"/>
    </row>
    <row r="42" spans="1:11" ht="22.5">
      <c r="A42" s="1">
        <v>38</v>
      </c>
      <c r="B42" s="10"/>
      <c r="C42" s="17" t="s">
        <v>515</v>
      </c>
      <c r="D42" s="4" t="s">
        <v>634</v>
      </c>
      <c r="E42" s="5">
        <v>25</v>
      </c>
      <c r="F42" s="6"/>
      <c r="G42" s="6">
        <f t="shared" si="0"/>
        <v>0</v>
      </c>
      <c r="H42" s="251"/>
      <c r="I42" s="6">
        <f t="shared" si="1"/>
        <v>0</v>
      </c>
      <c r="J42" s="6">
        <f t="shared" si="2"/>
        <v>0</v>
      </c>
      <c r="K42" s="6"/>
    </row>
    <row r="43" spans="1:11" ht="22.5">
      <c r="A43" s="1">
        <v>39</v>
      </c>
      <c r="B43" s="31"/>
      <c r="C43" s="31" t="s">
        <v>21</v>
      </c>
      <c r="D43" s="4" t="s">
        <v>634</v>
      </c>
      <c r="E43" s="5">
        <v>40</v>
      </c>
      <c r="F43" s="6"/>
      <c r="G43" s="6">
        <f t="shared" si="0"/>
        <v>0</v>
      </c>
      <c r="H43" s="251"/>
      <c r="I43" s="6">
        <f t="shared" si="1"/>
        <v>0</v>
      </c>
      <c r="J43" s="6">
        <f t="shared" si="2"/>
        <v>0</v>
      </c>
      <c r="K43" s="6"/>
    </row>
    <row r="44" spans="1:11" ht="22.5">
      <c r="A44" s="1">
        <v>40</v>
      </c>
      <c r="B44" s="10"/>
      <c r="C44" s="17" t="s">
        <v>327</v>
      </c>
      <c r="D44" s="4" t="s">
        <v>1463</v>
      </c>
      <c r="E44" s="5">
        <v>900</v>
      </c>
      <c r="F44" s="6"/>
      <c r="G44" s="6">
        <f t="shared" si="0"/>
        <v>0</v>
      </c>
      <c r="H44" s="251"/>
      <c r="I44" s="6">
        <f t="shared" si="1"/>
        <v>0</v>
      </c>
      <c r="J44" s="6">
        <f t="shared" si="2"/>
        <v>0</v>
      </c>
      <c r="K44" s="6"/>
    </row>
    <row r="45" spans="1:11" ht="45">
      <c r="A45" s="1">
        <v>41</v>
      </c>
      <c r="B45" s="10"/>
      <c r="C45" s="17" t="s">
        <v>981</v>
      </c>
      <c r="D45" s="13" t="s">
        <v>1463</v>
      </c>
      <c r="E45" s="5">
        <v>3000</v>
      </c>
      <c r="F45" s="6"/>
      <c r="G45" s="6">
        <f t="shared" si="0"/>
        <v>0</v>
      </c>
      <c r="H45" s="251"/>
      <c r="I45" s="6">
        <f t="shared" si="1"/>
        <v>0</v>
      </c>
      <c r="J45" s="6">
        <f t="shared" si="2"/>
        <v>0</v>
      </c>
      <c r="K45" s="6"/>
    </row>
    <row r="46" spans="1:11" ht="22.5">
      <c r="A46" s="1">
        <v>42</v>
      </c>
      <c r="B46" s="10"/>
      <c r="C46" s="17" t="s">
        <v>328</v>
      </c>
      <c r="D46" s="13" t="s">
        <v>1416</v>
      </c>
      <c r="E46" s="5">
        <v>500</v>
      </c>
      <c r="F46" s="6"/>
      <c r="G46" s="6">
        <f t="shared" si="0"/>
        <v>0</v>
      </c>
      <c r="H46" s="251"/>
      <c r="I46" s="6">
        <f t="shared" si="1"/>
        <v>0</v>
      </c>
      <c r="J46" s="6">
        <f t="shared" si="2"/>
        <v>0</v>
      </c>
      <c r="K46" s="6"/>
    </row>
    <row r="47" spans="1:11" ht="33.75">
      <c r="A47" s="1">
        <v>43</v>
      </c>
      <c r="B47" s="10"/>
      <c r="C47" s="17" t="s">
        <v>1343</v>
      </c>
      <c r="D47" s="13" t="s">
        <v>1416</v>
      </c>
      <c r="E47" s="5">
        <v>120</v>
      </c>
      <c r="F47" s="6"/>
      <c r="G47" s="6">
        <f t="shared" si="0"/>
        <v>0</v>
      </c>
      <c r="H47" s="251"/>
      <c r="I47" s="6">
        <f t="shared" si="1"/>
        <v>0</v>
      </c>
      <c r="J47" s="6">
        <f t="shared" si="2"/>
        <v>0</v>
      </c>
      <c r="K47" s="6"/>
    </row>
    <row r="48" spans="1:11" ht="22.5">
      <c r="A48" s="1">
        <v>44</v>
      </c>
      <c r="B48" s="10"/>
      <c r="C48" s="10" t="s">
        <v>478</v>
      </c>
      <c r="D48" s="4" t="s">
        <v>1024</v>
      </c>
      <c r="E48" s="5">
        <v>1500</v>
      </c>
      <c r="F48" s="6"/>
      <c r="G48" s="6">
        <f t="shared" si="0"/>
        <v>0</v>
      </c>
      <c r="H48" s="251"/>
      <c r="I48" s="6">
        <f t="shared" si="1"/>
        <v>0</v>
      </c>
      <c r="J48" s="6">
        <f t="shared" si="2"/>
        <v>0</v>
      </c>
      <c r="K48" s="207"/>
    </row>
    <row r="49" spans="1:11" ht="22.5">
      <c r="A49" s="1">
        <v>45</v>
      </c>
      <c r="B49" s="10"/>
      <c r="C49" s="17" t="s">
        <v>1344</v>
      </c>
      <c r="D49" s="4" t="s">
        <v>634</v>
      </c>
      <c r="E49" s="5">
        <v>150</v>
      </c>
      <c r="F49" s="6"/>
      <c r="G49" s="6">
        <f t="shared" si="0"/>
        <v>0</v>
      </c>
      <c r="H49" s="251"/>
      <c r="I49" s="6">
        <f t="shared" si="1"/>
        <v>0</v>
      </c>
      <c r="J49" s="6">
        <f t="shared" si="2"/>
        <v>0</v>
      </c>
      <c r="K49" s="6"/>
    </row>
    <row r="50" spans="1:11" ht="12.75">
      <c r="A50" s="1">
        <v>46</v>
      </c>
      <c r="B50" s="17"/>
      <c r="C50" s="17" t="s">
        <v>1090</v>
      </c>
      <c r="D50" s="13" t="s">
        <v>1463</v>
      </c>
      <c r="E50" s="26">
        <v>320</v>
      </c>
      <c r="F50" s="41"/>
      <c r="G50" s="6">
        <f t="shared" si="0"/>
        <v>0</v>
      </c>
      <c r="H50" s="251"/>
      <c r="I50" s="6">
        <f t="shared" si="1"/>
        <v>0</v>
      </c>
      <c r="J50" s="6">
        <f t="shared" si="2"/>
        <v>0</v>
      </c>
      <c r="K50" s="41"/>
    </row>
    <row r="51" spans="1:11" ht="22.5">
      <c r="A51" s="1">
        <v>47</v>
      </c>
      <c r="B51" s="10"/>
      <c r="C51" s="17" t="s">
        <v>1290</v>
      </c>
      <c r="D51" s="4" t="s">
        <v>1024</v>
      </c>
      <c r="E51" s="5">
        <v>2500</v>
      </c>
      <c r="F51" s="6"/>
      <c r="G51" s="6">
        <f t="shared" si="0"/>
        <v>0</v>
      </c>
      <c r="H51" s="251"/>
      <c r="I51" s="6">
        <f t="shared" si="1"/>
        <v>0</v>
      </c>
      <c r="J51" s="6">
        <f t="shared" si="2"/>
        <v>0</v>
      </c>
      <c r="K51" s="6"/>
    </row>
    <row r="52" spans="1:11" ht="12.75">
      <c r="A52" s="1">
        <v>48</v>
      </c>
      <c r="B52" s="10"/>
      <c r="C52" s="17" t="s">
        <v>1345</v>
      </c>
      <c r="D52" s="4" t="s">
        <v>1024</v>
      </c>
      <c r="E52" s="5">
        <v>6100</v>
      </c>
      <c r="F52" s="6"/>
      <c r="G52" s="6">
        <f t="shared" si="0"/>
        <v>0</v>
      </c>
      <c r="H52" s="251"/>
      <c r="I52" s="6">
        <f t="shared" si="1"/>
        <v>0</v>
      </c>
      <c r="J52" s="6">
        <f t="shared" si="2"/>
        <v>0</v>
      </c>
      <c r="K52" s="6"/>
    </row>
    <row r="53" spans="1:11" ht="22.5">
      <c r="A53" s="1">
        <v>49</v>
      </c>
      <c r="B53" s="10"/>
      <c r="C53" s="17" t="s">
        <v>1346</v>
      </c>
      <c r="D53" s="4" t="s">
        <v>634</v>
      </c>
      <c r="E53" s="5">
        <v>20</v>
      </c>
      <c r="F53" s="6"/>
      <c r="G53" s="6">
        <f t="shared" si="0"/>
        <v>0</v>
      </c>
      <c r="H53" s="251"/>
      <c r="I53" s="6">
        <f t="shared" si="1"/>
        <v>0</v>
      </c>
      <c r="J53" s="6">
        <f t="shared" si="2"/>
        <v>0</v>
      </c>
      <c r="K53" s="6"/>
    </row>
    <row r="54" spans="1:11" ht="22.5">
      <c r="A54" s="1">
        <v>50</v>
      </c>
      <c r="B54" s="10"/>
      <c r="C54" s="17" t="s">
        <v>1288</v>
      </c>
      <c r="D54" s="4" t="s">
        <v>1463</v>
      </c>
      <c r="E54" s="5">
        <v>1000</v>
      </c>
      <c r="F54" s="6"/>
      <c r="G54" s="6">
        <f t="shared" si="0"/>
        <v>0</v>
      </c>
      <c r="H54" s="251"/>
      <c r="I54" s="6">
        <f t="shared" si="1"/>
        <v>0</v>
      </c>
      <c r="J54" s="6">
        <f t="shared" si="2"/>
        <v>0</v>
      </c>
      <c r="K54" s="6"/>
    </row>
    <row r="55" spans="1:11" ht="22.5">
      <c r="A55" s="1">
        <v>51</v>
      </c>
      <c r="B55" s="10"/>
      <c r="C55" s="17" t="s">
        <v>516</v>
      </c>
      <c r="D55" s="4" t="s">
        <v>1463</v>
      </c>
      <c r="E55" s="5">
        <v>300</v>
      </c>
      <c r="F55" s="6"/>
      <c r="G55" s="6">
        <f t="shared" si="0"/>
        <v>0</v>
      </c>
      <c r="H55" s="251"/>
      <c r="I55" s="6">
        <f t="shared" si="1"/>
        <v>0</v>
      </c>
      <c r="J55" s="6">
        <f t="shared" si="2"/>
        <v>0</v>
      </c>
      <c r="K55" s="6"/>
    </row>
    <row r="56" spans="1:11" ht="12.75">
      <c r="A56" s="1">
        <v>52</v>
      </c>
      <c r="B56" s="10"/>
      <c r="C56" s="17" t="s">
        <v>517</v>
      </c>
      <c r="D56" s="4" t="s">
        <v>1463</v>
      </c>
      <c r="E56" s="5">
        <v>750</v>
      </c>
      <c r="F56" s="6"/>
      <c r="G56" s="6">
        <f t="shared" si="0"/>
        <v>0</v>
      </c>
      <c r="H56" s="251"/>
      <c r="I56" s="6">
        <f t="shared" si="1"/>
        <v>0</v>
      </c>
      <c r="J56" s="6">
        <f t="shared" si="2"/>
        <v>0</v>
      </c>
      <c r="K56" s="6"/>
    </row>
    <row r="57" spans="1:11" ht="12.75">
      <c r="A57" s="1">
        <v>53</v>
      </c>
      <c r="B57" s="10"/>
      <c r="C57" s="17" t="s">
        <v>1291</v>
      </c>
      <c r="D57" s="4" t="s">
        <v>1463</v>
      </c>
      <c r="E57" s="5">
        <v>350</v>
      </c>
      <c r="F57" s="6"/>
      <c r="G57" s="6">
        <f t="shared" si="0"/>
        <v>0</v>
      </c>
      <c r="H57" s="251"/>
      <c r="I57" s="6">
        <f t="shared" si="1"/>
        <v>0</v>
      </c>
      <c r="J57" s="6">
        <f t="shared" si="2"/>
        <v>0</v>
      </c>
      <c r="K57" s="6"/>
    </row>
    <row r="58" spans="1:11" ht="22.5">
      <c r="A58" s="1">
        <v>54</v>
      </c>
      <c r="B58" s="10"/>
      <c r="C58" s="17" t="s">
        <v>831</v>
      </c>
      <c r="D58" s="4" t="s">
        <v>1463</v>
      </c>
      <c r="E58" s="5">
        <v>900</v>
      </c>
      <c r="F58" s="6"/>
      <c r="G58" s="6">
        <f t="shared" si="0"/>
        <v>0</v>
      </c>
      <c r="H58" s="251"/>
      <c r="I58" s="6">
        <f t="shared" si="1"/>
        <v>0</v>
      </c>
      <c r="J58" s="6">
        <f t="shared" si="2"/>
        <v>0</v>
      </c>
      <c r="K58" s="6"/>
    </row>
    <row r="59" spans="1:11" s="240" customFormat="1" ht="22.5">
      <c r="A59" s="1">
        <v>55</v>
      </c>
      <c r="B59" s="10"/>
      <c r="C59" s="17" t="s">
        <v>793</v>
      </c>
      <c r="D59" s="4" t="s">
        <v>1463</v>
      </c>
      <c r="E59" s="5">
        <v>450</v>
      </c>
      <c r="F59" s="6"/>
      <c r="G59" s="6">
        <f t="shared" si="0"/>
        <v>0</v>
      </c>
      <c r="H59" s="251"/>
      <c r="I59" s="6">
        <f t="shared" si="1"/>
        <v>0</v>
      </c>
      <c r="J59" s="6">
        <f t="shared" si="2"/>
        <v>0</v>
      </c>
      <c r="K59" s="6"/>
    </row>
    <row r="60" spans="1:11" ht="12.75">
      <c r="A60" s="1">
        <v>56</v>
      </c>
      <c r="B60" s="10"/>
      <c r="C60" s="17" t="s">
        <v>832</v>
      </c>
      <c r="D60" s="13" t="s">
        <v>1463</v>
      </c>
      <c r="E60" s="5">
        <v>350</v>
      </c>
      <c r="F60" s="6"/>
      <c r="G60" s="6">
        <f t="shared" si="0"/>
        <v>0</v>
      </c>
      <c r="H60" s="251"/>
      <c r="I60" s="6">
        <f t="shared" si="1"/>
        <v>0</v>
      </c>
      <c r="J60" s="6">
        <f t="shared" si="2"/>
        <v>0</v>
      </c>
      <c r="K60" s="6"/>
    </row>
    <row r="61" spans="1:11" ht="12.75">
      <c r="A61" s="1">
        <v>57</v>
      </c>
      <c r="B61" s="10"/>
      <c r="C61" s="17" t="s">
        <v>833</v>
      </c>
      <c r="D61" s="4" t="s">
        <v>1463</v>
      </c>
      <c r="E61" s="5">
        <v>750</v>
      </c>
      <c r="F61" s="6"/>
      <c r="G61" s="6">
        <f t="shared" si="0"/>
        <v>0</v>
      </c>
      <c r="H61" s="251"/>
      <c r="I61" s="6">
        <f t="shared" si="1"/>
        <v>0</v>
      </c>
      <c r="J61" s="6">
        <f t="shared" si="2"/>
        <v>0</v>
      </c>
      <c r="K61" s="6"/>
    </row>
    <row r="62" spans="1:11" ht="12.75">
      <c r="A62" s="1">
        <v>58</v>
      </c>
      <c r="B62" s="10"/>
      <c r="C62" s="17" t="s">
        <v>834</v>
      </c>
      <c r="D62" s="4" t="s">
        <v>1463</v>
      </c>
      <c r="E62" s="5">
        <v>1600</v>
      </c>
      <c r="F62" s="6"/>
      <c r="G62" s="6">
        <f t="shared" si="0"/>
        <v>0</v>
      </c>
      <c r="H62" s="251"/>
      <c r="I62" s="6">
        <f t="shared" si="1"/>
        <v>0</v>
      </c>
      <c r="J62" s="6">
        <f t="shared" si="2"/>
        <v>0</v>
      </c>
      <c r="K62" s="6"/>
    </row>
    <row r="63" spans="1:11" ht="12.75">
      <c r="A63" s="1">
        <v>59</v>
      </c>
      <c r="B63" s="31"/>
      <c r="C63" s="31" t="s">
        <v>1347</v>
      </c>
      <c r="D63" s="4" t="s">
        <v>1463</v>
      </c>
      <c r="E63" s="5">
        <v>20</v>
      </c>
      <c r="F63" s="6"/>
      <c r="G63" s="6">
        <f t="shared" si="0"/>
        <v>0</v>
      </c>
      <c r="H63" s="251"/>
      <c r="I63" s="6">
        <f t="shared" si="1"/>
        <v>0</v>
      </c>
      <c r="J63" s="6">
        <f t="shared" si="2"/>
        <v>0</v>
      </c>
      <c r="K63" s="31"/>
    </row>
    <row r="64" spans="1:11" ht="22.5">
      <c r="A64" s="1">
        <v>60</v>
      </c>
      <c r="B64" s="10"/>
      <c r="C64" s="17" t="s">
        <v>1348</v>
      </c>
      <c r="D64" s="4" t="s">
        <v>634</v>
      </c>
      <c r="E64" s="5">
        <v>1000</v>
      </c>
      <c r="F64" s="6"/>
      <c r="G64" s="6">
        <f t="shared" si="0"/>
        <v>0</v>
      </c>
      <c r="H64" s="251"/>
      <c r="I64" s="6">
        <f t="shared" si="1"/>
        <v>0</v>
      </c>
      <c r="J64" s="6">
        <f t="shared" si="2"/>
        <v>0</v>
      </c>
      <c r="K64" s="6"/>
    </row>
    <row r="65" spans="1:11" ht="22.5">
      <c r="A65" s="1">
        <v>61</v>
      </c>
      <c r="B65" s="10"/>
      <c r="C65" s="17" t="s">
        <v>1349</v>
      </c>
      <c r="D65" s="4" t="s">
        <v>634</v>
      </c>
      <c r="E65" s="5">
        <v>1200</v>
      </c>
      <c r="F65" s="6"/>
      <c r="G65" s="6">
        <f t="shared" si="0"/>
        <v>0</v>
      </c>
      <c r="H65" s="251"/>
      <c r="I65" s="6">
        <f t="shared" si="1"/>
        <v>0</v>
      </c>
      <c r="J65" s="6">
        <f t="shared" si="2"/>
        <v>0</v>
      </c>
      <c r="K65" s="6"/>
    </row>
    <row r="66" spans="1:11" ht="22.5">
      <c r="A66" s="1">
        <v>62</v>
      </c>
      <c r="B66" s="10"/>
      <c r="C66" s="17" t="s">
        <v>835</v>
      </c>
      <c r="D66" s="4" t="s">
        <v>1463</v>
      </c>
      <c r="E66" s="5">
        <v>5</v>
      </c>
      <c r="F66" s="6"/>
      <c r="G66" s="6">
        <f t="shared" si="0"/>
        <v>0</v>
      </c>
      <c r="H66" s="251"/>
      <c r="I66" s="6">
        <f t="shared" si="1"/>
        <v>0</v>
      </c>
      <c r="J66" s="6">
        <f t="shared" si="2"/>
        <v>0</v>
      </c>
      <c r="K66" s="6"/>
    </row>
    <row r="67" spans="1:11" ht="22.5">
      <c r="A67" s="1">
        <v>63</v>
      </c>
      <c r="B67" s="31"/>
      <c r="C67" s="31" t="s">
        <v>1350</v>
      </c>
      <c r="D67" s="4" t="s">
        <v>1463</v>
      </c>
      <c r="E67" s="5">
        <v>700</v>
      </c>
      <c r="F67" s="6"/>
      <c r="G67" s="6">
        <f t="shared" si="0"/>
        <v>0</v>
      </c>
      <c r="H67" s="251"/>
      <c r="I67" s="6">
        <f t="shared" si="1"/>
        <v>0</v>
      </c>
      <c r="J67" s="6">
        <f t="shared" si="2"/>
        <v>0</v>
      </c>
      <c r="K67" s="31"/>
    </row>
    <row r="68" spans="1:11" ht="22.5">
      <c r="A68" s="1">
        <v>64</v>
      </c>
      <c r="B68" s="10"/>
      <c r="C68" s="17" t="s">
        <v>837</v>
      </c>
      <c r="D68" s="4" t="s">
        <v>1463</v>
      </c>
      <c r="E68" s="5">
        <v>300</v>
      </c>
      <c r="F68" s="6"/>
      <c r="G68" s="6">
        <f t="shared" si="0"/>
        <v>0</v>
      </c>
      <c r="H68" s="251"/>
      <c r="I68" s="6">
        <f t="shared" si="1"/>
        <v>0</v>
      </c>
      <c r="J68" s="6">
        <f t="shared" si="2"/>
        <v>0</v>
      </c>
      <c r="K68" s="6"/>
    </row>
    <row r="69" spans="1:11" ht="12.75">
      <c r="A69" s="1">
        <v>65</v>
      </c>
      <c r="B69" s="10"/>
      <c r="C69" s="17" t="s">
        <v>838</v>
      </c>
      <c r="D69" s="4" t="s">
        <v>1463</v>
      </c>
      <c r="E69" s="5">
        <v>40</v>
      </c>
      <c r="F69" s="6"/>
      <c r="G69" s="6">
        <f t="shared" si="0"/>
        <v>0</v>
      </c>
      <c r="H69" s="251"/>
      <c r="I69" s="6">
        <f t="shared" si="1"/>
        <v>0</v>
      </c>
      <c r="J69" s="6">
        <f t="shared" si="2"/>
        <v>0</v>
      </c>
      <c r="K69" s="6"/>
    </row>
    <row r="70" spans="1:11" ht="22.5">
      <c r="A70" s="1">
        <v>66</v>
      </c>
      <c r="B70" s="10"/>
      <c r="C70" s="17" t="s">
        <v>839</v>
      </c>
      <c r="D70" s="4" t="s">
        <v>1463</v>
      </c>
      <c r="E70" s="5">
        <v>650</v>
      </c>
      <c r="F70" s="6"/>
      <c r="G70" s="6">
        <f aca="true" t="shared" si="3" ref="G70:G133">E70*F70</f>
        <v>0</v>
      </c>
      <c r="H70" s="251"/>
      <c r="I70" s="6">
        <f aca="true" t="shared" si="4" ref="I70:I133">F70+(F70*H70)</f>
        <v>0</v>
      </c>
      <c r="J70" s="6">
        <f aca="true" t="shared" si="5" ref="J70:J133">G70+(G70*H70)</f>
        <v>0</v>
      </c>
      <c r="K70" s="6"/>
    </row>
    <row r="71" spans="1:11" ht="22.5">
      <c r="A71" s="1">
        <v>67</v>
      </c>
      <c r="B71" s="10"/>
      <c r="C71" s="17" t="s">
        <v>840</v>
      </c>
      <c r="D71" s="4" t="s">
        <v>1024</v>
      </c>
      <c r="E71" s="5">
        <v>30</v>
      </c>
      <c r="F71" s="6"/>
      <c r="G71" s="6">
        <f t="shared" si="3"/>
        <v>0</v>
      </c>
      <c r="H71" s="251"/>
      <c r="I71" s="6">
        <f t="shared" si="4"/>
        <v>0</v>
      </c>
      <c r="J71" s="6">
        <f t="shared" si="5"/>
        <v>0</v>
      </c>
      <c r="K71" s="6"/>
    </row>
    <row r="72" spans="1:11" ht="22.5">
      <c r="A72" s="1">
        <v>68</v>
      </c>
      <c r="B72" s="10"/>
      <c r="C72" s="17" t="s">
        <v>841</v>
      </c>
      <c r="D72" s="4" t="s">
        <v>1463</v>
      </c>
      <c r="E72" s="5">
        <v>15</v>
      </c>
      <c r="F72" s="6"/>
      <c r="G72" s="6">
        <f t="shared" si="3"/>
        <v>0</v>
      </c>
      <c r="H72" s="251"/>
      <c r="I72" s="6">
        <f t="shared" si="4"/>
        <v>0</v>
      </c>
      <c r="J72" s="6">
        <f t="shared" si="5"/>
        <v>0</v>
      </c>
      <c r="K72" s="6"/>
    </row>
    <row r="73" spans="1:11" ht="22.5">
      <c r="A73" s="1">
        <v>69</v>
      </c>
      <c r="B73" s="10"/>
      <c r="C73" s="17" t="s">
        <v>1351</v>
      </c>
      <c r="D73" s="4" t="s">
        <v>634</v>
      </c>
      <c r="E73" s="5">
        <v>550</v>
      </c>
      <c r="F73" s="6"/>
      <c r="G73" s="6">
        <f t="shared" si="3"/>
        <v>0</v>
      </c>
      <c r="H73" s="251"/>
      <c r="I73" s="6">
        <f t="shared" si="4"/>
        <v>0</v>
      </c>
      <c r="J73" s="6">
        <f t="shared" si="5"/>
        <v>0</v>
      </c>
      <c r="K73" s="6"/>
    </row>
    <row r="74" spans="1:11" ht="12.75">
      <c r="A74" s="1">
        <v>70</v>
      </c>
      <c r="B74" s="10"/>
      <c r="C74" s="17" t="s">
        <v>842</v>
      </c>
      <c r="D74" s="4" t="s">
        <v>1463</v>
      </c>
      <c r="E74" s="5">
        <v>130</v>
      </c>
      <c r="F74" s="6"/>
      <c r="G74" s="6">
        <f t="shared" si="3"/>
        <v>0</v>
      </c>
      <c r="H74" s="251"/>
      <c r="I74" s="6">
        <f t="shared" si="4"/>
        <v>0</v>
      </c>
      <c r="J74" s="6">
        <f t="shared" si="5"/>
        <v>0</v>
      </c>
      <c r="K74" s="6"/>
    </row>
    <row r="75" spans="1:11" ht="22.5">
      <c r="A75" s="1">
        <v>71</v>
      </c>
      <c r="B75" s="10"/>
      <c r="C75" s="17" t="s">
        <v>1352</v>
      </c>
      <c r="D75" s="4" t="s">
        <v>1024</v>
      </c>
      <c r="E75" s="5">
        <v>8500</v>
      </c>
      <c r="F75" s="6"/>
      <c r="G75" s="6">
        <f t="shared" si="3"/>
        <v>0</v>
      </c>
      <c r="H75" s="251"/>
      <c r="I75" s="6">
        <f t="shared" si="4"/>
        <v>0</v>
      </c>
      <c r="J75" s="6">
        <f t="shared" si="5"/>
        <v>0</v>
      </c>
      <c r="K75" s="6"/>
    </row>
    <row r="76" spans="1:11" ht="12.75">
      <c r="A76" s="1">
        <v>72</v>
      </c>
      <c r="B76" s="10"/>
      <c r="C76" s="17" t="s">
        <v>843</v>
      </c>
      <c r="D76" s="4" t="s">
        <v>1463</v>
      </c>
      <c r="E76" s="5">
        <v>60</v>
      </c>
      <c r="F76" s="6"/>
      <c r="G76" s="6">
        <f t="shared" si="3"/>
        <v>0</v>
      </c>
      <c r="H76" s="251"/>
      <c r="I76" s="6">
        <f t="shared" si="4"/>
        <v>0</v>
      </c>
      <c r="J76" s="6">
        <f t="shared" si="5"/>
        <v>0</v>
      </c>
      <c r="K76" s="6"/>
    </row>
    <row r="77" spans="1:11" ht="22.5">
      <c r="A77" s="1">
        <v>73</v>
      </c>
      <c r="B77" s="31"/>
      <c r="C77" s="31" t="s">
        <v>1049</v>
      </c>
      <c r="D77" s="4" t="s">
        <v>1463</v>
      </c>
      <c r="E77" s="5">
        <v>20</v>
      </c>
      <c r="F77" s="6"/>
      <c r="G77" s="6">
        <f t="shared" si="3"/>
        <v>0</v>
      </c>
      <c r="H77" s="251"/>
      <c r="I77" s="6">
        <f t="shared" si="4"/>
        <v>0</v>
      </c>
      <c r="J77" s="6">
        <f t="shared" si="5"/>
        <v>0</v>
      </c>
      <c r="K77" s="31"/>
    </row>
    <row r="78" spans="1:11" ht="22.5">
      <c r="A78" s="1">
        <v>74</v>
      </c>
      <c r="B78" s="10"/>
      <c r="C78" s="17" t="s">
        <v>844</v>
      </c>
      <c r="D78" s="4" t="s">
        <v>1463</v>
      </c>
      <c r="E78" s="5">
        <v>10</v>
      </c>
      <c r="F78" s="6"/>
      <c r="G78" s="6">
        <f t="shared" si="3"/>
        <v>0</v>
      </c>
      <c r="H78" s="251"/>
      <c r="I78" s="6">
        <f t="shared" si="4"/>
        <v>0</v>
      </c>
      <c r="J78" s="6">
        <f t="shared" si="5"/>
        <v>0</v>
      </c>
      <c r="K78" s="6"/>
    </row>
    <row r="79" spans="1:11" ht="22.5">
      <c r="A79" s="1">
        <v>75</v>
      </c>
      <c r="B79" s="10"/>
      <c r="C79" s="17" t="s">
        <v>1159</v>
      </c>
      <c r="D79" s="4" t="s">
        <v>1463</v>
      </c>
      <c r="E79" s="5">
        <v>10</v>
      </c>
      <c r="F79" s="6"/>
      <c r="G79" s="6">
        <f t="shared" si="3"/>
        <v>0</v>
      </c>
      <c r="H79" s="251"/>
      <c r="I79" s="6">
        <f t="shared" si="4"/>
        <v>0</v>
      </c>
      <c r="J79" s="6">
        <f t="shared" si="5"/>
        <v>0</v>
      </c>
      <c r="K79" s="6"/>
    </row>
    <row r="80" spans="1:11" ht="22.5">
      <c r="A80" s="1">
        <v>76</v>
      </c>
      <c r="B80" s="10"/>
      <c r="C80" s="17" t="s">
        <v>845</v>
      </c>
      <c r="D80" s="4" t="s">
        <v>1463</v>
      </c>
      <c r="E80" s="5">
        <v>110</v>
      </c>
      <c r="F80" s="6"/>
      <c r="G80" s="6">
        <f t="shared" si="3"/>
        <v>0</v>
      </c>
      <c r="H80" s="251"/>
      <c r="I80" s="6">
        <f t="shared" si="4"/>
        <v>0</v>
      </c>
      <c r="J80" s="6">
        <f t="shared" si="5"/>
        <v>0</v>
      </c>
      <c r="K80" s="6"/>
    </row>
    <row r="81" spans="1:11" ht="22.5">
      <c r="A81" s="1">
        <v>77</v>
      </c>
      <c r="B81" s="10"/>
      <c r="C81" s="17" t="s">
        <v>1050</v>
      </c>
      <c r="D81" s="4" t="s">
        <v>634</v>
      </c>
      <c r="E81" s="5">
        <v>40</v>
      </c>
      <c r="F81" s="6"/>
      <c r="G81" s="6">
        <f t="shared" si="3"/>
        <v>0</v>
      </c>
      <c r="H81" s="251"/>
      <c r="I81" s="6">
        <f t="shared" si="4"/>
        <v>0</v>
      </c>
      <c r="J81" s="6">
        <f t="shared" si="5"/>
        <v>0</v>
      </c>
      <c r="K81" s="6"/>
    </row>
    <row r="82" spans="1:11" ht="22.5">
      <c r="A82" s="1">
        <v>78</v>
      </c>
      <c r="B82" s="10"/>
      <c r="C82" s="17" t="s">
        <v>846</v>
      </c>
      <c r="D82" s="4" t="s">
        <v>1463</v>
      </c>
      <c r="E82" s="5">
        <v>250</v>
      </c>
      <c r="F82" s="6"/>
      <c r="G82" s="6">
        <f t="shared" si="3"/>
        <v>0</v>
      </c>
      <c r="H82" s="251"/>
      <c r="I82" s="6">
        <f t="shared" si="4"/>
        <v>0</v>
      </c>
      <c r="J82" s="6">
        <f t="shared" si="5"/>
        <v>0</v>
      </c>
      <c r="K82" s="6"/>
    </row>
    <row r="83" spans="1:11" ht="22.5">
      <c r="A83" s="1">
        <v>79</v>
      </c>
      <c r="B83" s="10"/>
      <c r="C83" s="17" t="s">
        <v>847</v>
      </c>
      <c r="D83" s="4" t="s">
        <v>1463</v>
      </c>
      <c r="E83" s="5">
        <v>300</v>
      </c>
      <c r="F83" s="6"/>
      <c r="G83" s="6">
        <f t="shared" si="3"/>
        <v>0</v>
      </c>
      <c r="H83" s="251"/>
      <c r="I83" s="6">
        <f t="shared" si="4"/>
        <v>0</v>
      </c>
      <c r="J83" s="6">
        <f t="shared" si="5"/>
        <v>0</v>
      </c>
      <c r="K83" s="6"/>
    </row>
    <row r="84" spans="1:11" ht="12.75">
      <c r="A84" s="1">
        <v>80</v>
      </c>
      <c r="B84" s="10"/>
      <c r="C84" s="17" t="s">
        <v>848</v>
      </c>
      <c r="D84" s="4" t="s">
        <v>1463</v>
      </c>
      <c r="E84" s="5">
        <v>100</v>
      </c>
      <c r="F84" s="6"/>
      <c r="G84" s="6">
        <f t="shared" si="3"/>
        <v>0</v>
      </c>
      <c r="H84" s="251"/>
      <c r="I84" s="6">
        <f t="shared" si="4"/>
        <v>0</v>
      </c>
      <c r="J84" s="6">
        <f t="shared" si="5"/>
        <v>0</v>
      </c>
      <c r="K84" s="6"/>
    </row>
    <row r="85" spans="1:11" ht="22.5">
      <c r="A85" s="1">
        <v>81</v>
      </c>
      <c r="B85" s="10"/>
      <c r="C85" s="17" t="s">
        <v>1051</v>
      </c>
      <c r="D85" s="4" t="s">
        <v>634</v>
      </c>
      <c r="E85" s="5">
        <v>180</v>
      </c>
      <c r="F85" s="6"/>
      <c r="G85" s="6">
        <f t="shared" si="3"/>
        <v>0</v>
      </c>
      <c r="H85" s="251"/>
      <c r="I85" s="6">
        <f t="shared" si="4"/>
        <v>0</v>
      </c>
      <c r="J85" s="6">
        <f t="shared" si="5"/>
        <v>0</v>
      </c>
      <c r="K85" s="6"/>
    </row>
    <row r="86" spans="1:11" ht="22.5">
      <c r="A86" s="1">
        <v>82</v>
      </c>
      <c r="B86" s="10"/>
      <c r="C86" s="17" t="s">
        <v>849</v>
      </c>
      <c r="D86" s="4" t="s">
        <v>634</v>
      </c>
      <c r="E86" s="5">
        <v>350</v>
      </c>
      <c r="F86" s="6"/>
      <c r="G86" s="6">
        <f t="shared" si="3"/>
        <v>0</v>
      </c>
      <c r="H86" s="251"/>
      <c r="I86" s="6">
        <f t="shared" si="4"/>
        <v>0</v>
      </c>
      <c r="J86" s="6">
        <f t="shared" si="5"/>
        <v>0</v>
      </c>
      <c r="K86" s="6"/>
    </row>
    <row r="87" spans="1:11" ht="12.75">
      <c r="A87" s="1">
        <v>83</v>
      </c>
      <c r="B87" s="10"/>
      <c r="C87" s="17" t="s">
        <v>1052</v>
      </c>
      <c r="D87" s="4" t="s">
        <v>1024</v>
      </c>
      <c r="E87" s="5">
        <v>3200</v>
      </c>
      <c r="F87" s="6"/>
      <c r="G87" s="6">
        <f t="shared" si="3"/>
        <v>0</v>
      </c>
      <c r="H87" s="251"/>
      <c r="I87" s="6">
        <f t="shared" si="4"/>
        <v>0</v>
      </c>
      <c r="J87" s="6">
        <f t="shared" si="5"/>
        <v>0</v>
      </c>
      <c r="K87" s="6"/>
    </row>
    <row r="88" spans="1:11" ht="12.75">
      <c r="A88" s="1">
        <v>84</v>
      </c>
      <c r="B88" s="10"/>
      <c r="C88" s="17" t="s">
        <v>850</v>
      </c>
      <c r="D88" s="4" t="s">
        <v>1463</v>
      </c>
      <c r="E88" s="5">
        <v>150</v>
      </c>
      <c r="F88" s="6"/>
      <c r="G88" s="6">
        <f t="shared" si="3"/>
        <v>0</v>
      </c>
      <c r="H88" s="251"/>
      <c r="I88" s="6">
        <f t="shared" si="4"/>
        <v>0</v>
      </c>
      <c r="J88" s="6">
        <f t="shared" si="5"/>
        <v>0</v>
      </c>
      <c r="K88" s="6"/>
    </row>
    <row r="89" spans="1:11" ht="12.75">
      <c r="A89" s="1">
        <v>85</v>
      </c>
      <c r="B89" s="10"/>
      <c r="C89" s="17" t="s">
        <v>851</v>
      </c>
      <c r="D89" s="4" t="s">
        <v>1463</v>
      </c>
      <c r="E89" s="5">
        <v>10</v>
      </c>
      <c r="F89" s="6"/>
      <c r="G89" s="6">
        <f t="shared" si="3"/>
        <v>0</v>
      </c>
      <c r="H89" s="251"/>
      <c r="I89" s="6">
        <f t="shared" si="4"/>
        <v>0</v>
      </c>
      <c r="J89" s="6">
        <f t="shared" si="5"/>
        <v>0</v>
      </c>
      <c r="K89" s="6"/>
    </row>
    <row r="90" spans="1:11" ht="33.75">
      <c r="A90" s="1">
        <v>86</v>
      </c>
      <c r="B90" s="10"/>
      <c r="C90" s="17" t="s">
        <v>1053</v>
      </c>
      <c r="D90" s="4" t="s">
        <v>634</v>
      </c>
      <c r="E90" s="5">
        <v>800</v>
      </c>
      <c r="F90" s="6"/>
      <c r="G90" s="6">
        <f t="shared" si="3"/>
        <v>0</v>
      </c>
      <c r="H90" s="251"/>
      <c r="I90" s="6">
        <f t="shared" si="4"/>
        <v>0</v>
      </c>
      <c r="J90" s="6">
        <f t="shared" si="5"/>
        <v>0</v>
      </c>
      <c r="K90" s="6"/>
    </row>
    <row r="91" spans="1:11" ht="22.5">
      <c r="A91" s="1">
        <v>87</v>
      </c>
      <c r="B91" s="10"/>
      <c r="C91" s="17" t="s">
        <v>1054</v>
      </c>
      <c r="D91" s="4" t="s">
        <v>1024</v>
      </c>
      <c r="E91" s="5">
        <v>1000</v>
      </c>
      <c r="F91" s="6"/>
      <c r="G91" s="6">
        <f t="shared" si="3"/>
        <v>0</v>
      </c>
      <c r="H91" s="251"/>
      <c r="I91" s="6">
        <f t="shared" si="4"/>
        <v>0</v>
      </c>
      <c r="J91" s="6">
        <f t="shared" si="5"/>
        <v>0</v>
      </c>
      <c r="K91" s="6"/>
    </row>
    <row r="92" spans="1:11" ht="22.5">
      <c r="A92" s="1">
        <v>88</v>
      </c>
      <c r="B92" s="10"/>
      <c r="C92" s="17" t="s">
        <v>1055</v>
      </c>
      <c r="D92" s="4" t="s">
        <v>634</v>
      </c>
      <c r="E92" s="5">
        <v>20</v>
      </c>
      <c r="F92" s="6"/>
      <c r="G92" s="6">
        <f t="shared" si="3"/>
        <v>0</v>
      </c>
      <c r="H92" s="251"/>
      <c r="I92" s="6">
        <f t="shared" si="4"/>
        <v>0</v>
      </c>
      <c r="J92" s="6">
        <f t="shared" si="5"/>
        <v>0</v>
      </c>
      <c r="K92" s="6"/>
    </row>
    <row r="93" spans="1:11" ht="12.75">
      <c r="A93" s="1">
        <v>89</v>
      </c>
      <c r="B93" s="10"/>
      <c r="C93" s="17" t="s">
        <v>852</v>
      </c>
      <c r="D93" s="4" t="s">
        <v>1463</v>
      </c>
      <c r="E93" s="5">
        <v>150</v>
      </c>
      <c r="F93" s="6"/>
      <c r="G93" s="6">
        <f t="shared" si="3"/>
        <v>0</v>
      </c>
      <c r="H93" s="251"/>
      <c r="I93" s="6">
        <f t="shared" si="4"/>
        <v>0</v>
      </c>
      <c r="J93" s="6">
        <f t="shared" si="5"/>
        <v>0</v>
      </c>
      <c r="K93" s="6"/>
    </row>
    <row r="94" spans="1:11" ht="12.75">
      <c r="A94" s="1">
        <v>90</v>
      </c>
      <c r="B94" s="10"/>
      <c r="C94" s="17" t="s">
        <v>853</v>
      </c>
      <c r="D94" s="4" t="s">
        <v>1463</v>
      </c>
      <c r="E94" s="5">
        <v>2500</v>
      </c>
      <c r="F94" s="6"/>
      <c r="G94" s="6">
        <f t="shared" si="3"/>
        <v>0</v>
      </c>
      <c r="H94" s="251"/>
      <c r="I94" s="6">
        <f t="shared" si="4"/>
        <v>0</v>
      </c>
      <c r="J94" s="6">
        <f t="shared" si="5"/>
        <v>0</v>
      </c>
      <c r="K94" s="6"/>
    </row>
    <row r="95" spans="1:11" ht="22.5">
      <c r="A95" s="1">
        <v>91</v>
      </c>
      <c r="B95" s="31"/>
      <c r="C95" s="31" t="s">
        <v>1467</v>
      </c>
      <c r="D95" s="4" t="s">
        <v>634</v>
      </c>
      <c r="E95" s="5">
        <v>20</v>
      </c>
      <c r="F95" s="6"/>
      <c r="G95" s="6">
        <f t="shared" si="3"/>
        <v>0</v>
      </c>
      <c r="H95" s="251"/>
      <c r="I95" s="6">
        <f t="shared" si="4"/>
        <v>0</v>
      </c>
      <c r="J95" s="6">
        <f t="shared" si="5"/>
        <v>0</v>
      </c>
      <c r="K95" s="6"/>
    </row>
    <row r="96" spans="1:11" ht="12.75">
      <c r="A96" s="1">
        <v>92</v>
      </c>
      <c r="B96" s="10"/>
      <c r="C96" s="17" t="s">
        <v>854</v>
      </c>
      <c r="D96" s="4" t="s">
        <v>1463</v>
      </c>
      <c r="E96" s="5">
        <v>2500</v>
      </c>
      <c r="F96" s="6"/>
      <c r="G96" s="6">
        <f t="shared" si="3"/>
        <v>0</v>
      </c>
      <c r="H96" s="251"/>
      <c r="I96" s="6">
        <f t="shared" si="4"/>
        <v>0</v>
      </c>
      <c r="J96" s="6">
        <f t="shared" si="5"/>
        <v>0</v>
      </c>
      <c r="K96" s="6"/>
    </row>
    <row r="97" spans="1:11" ht="22.5">
      <c r="A97" s="1">
        <v>93</v>
      </c>
      <c r="B97" s="10"/>
      <c r="C97" s="17" t="s">
        <v>1056</v>
      </c>
      <c r="D97" s="4" t="s">
        <v>1024</v>
      </c>
      <c r="E97" s="5">
        <v>2800</v>
      </c>
      <c r="F97" s="6"/>
      <c r="G97" s="6">
        <f t="shared" si="3"/>
        <v>0</v>
      </c>
      <c r="H97" s="251"/>
      <c r="I97" s="6">
        <f t="shared" si="4"/>
        <v>0</v>
      </c>
      <c r="J97" s="6">
        <f t="shared" si="5"/>
        <v>0</v>
      </c>
      <c r="K97" s="6"/>
    </row>
    <row r="98" spans="1:11" ht="22.5">
      <c r="A98" s="1">
        <v>94</v>
      </c>
      <c r="B98" s="10"/>
      <c r="C98" s="17" t="s">
        <v>1057</v>
      </c>
      <c r="D98" s="4" t="s">
        <v>1024</v>
      </c>
      <c r="E98" s="5">
        <v>6300</v>
      </c>
      <c r="F98" s="6"/>
      <c r="G98" s="6">
        <f t="shared" si="3"/>
        <v>0</v>
      </c>
      <c r="H98" s="251"/>
      <c r="I98" s="6">
        <f t="shared" si="4"/>
        <v>0</v>
      </c>
      <c r="J98" s="6">
        <f t="shared" si="5"/>
        <v>0</v>
      </c>
      <c r="K98" s="6"/>
    </row>
    <row r="99" spans="1:11" ht="22.5">
      <c r="A99" s="1">
        <v>95</v>
      </c>
      <c r="B99" s="10"/>
      <c r="C99" s="17" t="s">
        <v>1058</v>
      </c>
      <c r="D99" s="4" t="s">
        <v>634</v>
      </c>
      <c r="E99" s="5">
        <v>300</v>
      </c>
      <c r="F99" s="6"/>
      <c r="G99" s="6">
        <f t="shared" si="3"/>
        <v>0</v>
      </c>
      <c r="H99" s="251"/>
      <c r="I99" s="6">
        <f t="shared" si="4"/>
        <v>0</v>
      </c>
      <c r="J99" s="6">
        <f t="shared" si="5"/>
        <v>0</v>
      </c>
      <c r="K99" s="6"/>
    </row>
    <row r="100" spans="1:11" ht="22.5">
      <c r="A100" s="1">
        <v>96</v>
      </c>
      <c r="B100" s="10"/>
      <c r="C100" s="17" t="s">
        <v>1059</v>
      </c>
      <c r="D100" s="4" t="s">
        <v>1416</v>
      </c>
      <c r="E100" s="5">
        <v>20</v>
      </c>
      <c r="F100" s="6"/>
      <c r="G100" s="6">
        <f t="shared" si="3"/>
        <v>0</v>
      </c>
      <c r="H100" s="251"/>
      <c r="I100" s="6">
        <f t="shared" si="4"/>
        <v>0</v>
      </c>
      <c r="J100" s="6">
        <f t="shared" si="5"/>
        <v>0</v>
      </c>
      <c r="K100" s="6"/>
    </row>
    <row r="101" spans="1:11" ht="12.75">
      <c r="A101" s="1">
        <v>97</v>
      </c>
      <c r="B101" s="10"/>
      <c r="C101" s="17" t="s">
        <v>1060</v>
      </c>
      <c r="D101" s="4" t="s">
        <v>1024</v>
      </c>
      <c r="E101" s="5">
        <v>5000</v>
      </c>
      <c r="F101" s="6"/>
      <c r="G101" s="6">
        <f t="shared" si="3"/>
        <v>0</v>
      </c>
      <c r="H101" s="251"/>
      <c r="I101" s="6">
        <f t="shared" si="4"/>
        <v>0</v>
      </c>
      <c r="J101" s="6">
        <f t="shared" si="5"/>
        <v>0</v>
      </c>
      <c r="K101" s="6"/>
    </row>
    <row r="102" spans="1:11" ht="12.75">
      <c r="A102" s="1">
        <v>98</v>
      </c>
      <c r="B102" s="10"/>
      <c r="C102" s="17" t="s">
        <v>1061</v>
      </c>
      <c r="D102" s="4" t="s">
        <v>1024</v>
      </c>
      <c r="E102" s="5">
        <v>6000</v>
      </c>
      <c r="F102" s="6"/>
      <c r="G102" s="6">
        <f t="shared" si="3"/>
        <v>0</v>
      </c>
      <c r="H102" s="251"/>
      <c r="I102" s="6">
        <f t="shared" si="4"/>
        <v>0</v>
      </c>
      <c r="J102" s="6">
        <f t="shared" si="5"/>
        <v>0</v>
      </c>
      <c r="K102" s="6"/>
    </row>
    <row r="103" spans="1:11" ht="12.75">
      <c r="A103" s="1">
        <v>99</v>
      </c>
      <c r="B103" s="10"/>
      <c r="C103" s="17" t="s">
        <v>855</v>
      </c>
      <c r="D103" s="4" t="s">
        <v>1463</v>
      </c>
      <c r="E103" s="5">
        <v>900</v>
      </c>
      <c r="F103" s="6"/>
      <c r="G103" s="6">
        <f t="shared" si="3"/>
        <v>0</v>
      </c>
      <c r="H103" s="251"/>
      <c r="I103" s="6">
        <f t="shared" si="4"/>
        <v>0</v>
      </c>
      <c r="J103" s="6">
        <f t="shared" si="5"/>
        <v>0</v>
      </c>
      <c r="K103" s="6"/>
    </row>
    <row r="104" spans="1:11" ht="22.5">
      <c r="A104" s="1">
        <v>100</v>
      </c>
      <c r="B104" s="10"/>
      <c r="C104" s="17" t="s">
        <v>1160</v>
      </c>
      <c r="D104" s="4" t="s">
        <v>1024</v>
      </c>
      <c r="E104" s="5">
        <v>17000</v>
      </c>
      <c r="F104" s="6"/>
      <c r="G104" s="6">
        <f t="shared" si="3"/>
        <v>0</v>
      </c>
      <c r="H104" s="251"/>
      <c r="I104" s="6">
        <f t="shared" si="4"/>
        <v>0</v>
      </c>
      <c r="J104" s="6">
        <f t="shared" si="5"/>
        <v>0</v>
      </c>
      <c r="K104" s="6"/>
    </row>
    <row r="105" spans="1:11" ht="22.5">
      <c r="A105" s="1">
        <v>101</v>
      </c>
      <c r="B105" s="10"/>
      <c r="C105" s="17" t="s">
        <v>1161</v>
      </c>
      <c r="D105" s="4" t="s">
        <v>634</v>
      </c>
      <c r="E105" s="5">
        <v>1300</v>
      </c>
      <c r="F105" s="6"/>
      <c r="G105" s="6">
        <f t="shared" si="3"/>
        <v>0</v>
      </c>
      <c r="H105" s="251"/>
      <c r="I105" s="6">
        <f t="shared" si="4"/>
        <v>0</v>
      </c>
      <c r="J105" s="6">
        <f t="shared" si="5"/>
        <v>0</v>
      </c>
      <c r="K105" s="6"/>
    </row>
    <row r="106" spans="1:11" ht="22.5">
      <c r="A106" s="1">
        <v>102</v>
      </c>
      <c r="B106" s="10"/>
      <c r="C106" s="17" t="s">
        <v>1162</v>
      </c>
      <c r="D106" s="4" t="s">
        <v>1463</v>
      </c>
      <c r="E106" s="5">
        <v>100</v>
      </c>
      <c r="F106" s="6"/>
      <c r="G106" s="6">
        <f t="shared" si="3"/>
        <v>0</v>
      </c>
      <c r="H106" s="251"/>
      <c r="I106" s="6">
        <f t="shared" si="4"/>
        <v>0</v>
      </c>
      <c r="J106" s="6">
        <f t="shared" si="5"/>
        <v>0</v>
      </c>
      <c r="K106" s="6"/>
    </row>
    <row r="107" spans="1:11" ht="22.5">
      <c r="A107" s="1">
        <v>103</v>
      </c>
      <c r="B107" s="10"/>
      <c r="C107" s="17" t="s">
        <v>1163</v>
      </c>
      <c r="D107" s="4" t="s">
        <v>634</v>
      </c>
      <c r="E107" s="5">
        <v>900</v>
      </c>
      <c r="F107" s="6"/>
      <c r="G107" s="6">
        <f t="shared" si="3"/>
        <v>0</v>
      </c>
      <c r="H107" s="251"/>
      <c r="I107" s="6">
        <f t="shared" si="4"/>
        <v>0</v>
      </c>
      <c r="J107" s="6">
        <f t="shared" si="5"/>
        <v>0</v>
      </c>
      <c r="K107" s="6"/>
    </row>
    <row r="108" spans="1:11" ht="33.75">
      <c r="A108" s="1">
        <v>104</v>
      </c>
      <c r="B108" s="10"/>
      <c r="C108" s="17" t="s">
        <v>1164</v>
      </c>
      <c r="D108" s="4" t="s">
        <v>634</v>
      </c>
      <c r="E108" s="5">
        <v>3300</v>
      </c>
      <c r="F108" s="6"/>
      <c r="G108" s="6">
        <f t="shared" si="3"/>
        <v>0</v>
      </c>
      <c r="H108" s="251"/>
      <c r="I108" s="6">
        <f t="shared" si="4"/>
        <v>0</v>
      </c>
      <c r="J108" s="6">
        <f t="shared" si="5"/>
        <v>0</v>
      </c>
      <c r="K108" s="6"/>
    </row>
    <row r="109" spans="1:11" ht="33.75">
      <c r="A109" s="1">
        <v>105</v>
      </c>
      <c r="B109" s="11"/>
      <c r="C109" s="11" t="s">
        <v>1431</v>
      </c>
      <c r="D109" s="4" t="s">
        <v>1416</v>
      </c>
      <c r="E109" s="5">
        <v>500</v>
      </c>
      <c r="F109" s="6"/>
      <c r="G109" s="6">
        <f t="shared" si="3"/>
        <v>0</v>
      </c>
      <c r="H109" s="251"/>
      <c r="I109" s="6">
        <f t="shared" si="4"/>
        <v>0</v>
      </c>
      <c r="J109" s="6">
        <f t="shared" si="5"/>
        <v>0</v>
      </c>
      <c r="K109" s="6"/>
    </row>
    <row r="110" spans="1:11" ht="33.75">
      <c r="A110" s="1">
        <v>106</v>
      </c>
      <c r="B110" s="11"/>
      <c r="C110" s="11" t="s">
        <v>1432</v>
      </c>
      <c r="D110" s="4" t="s">
        <v>1416</v>
      </c>
      <c r="E110" s="5">
        <v>20</v>
      </c>
      <c r="F110" s="6"/>
      <c r="G110" s="6">
        <f t="shared" si="3"/>
        <v>0</v>
      </c>
      <c r="H110" s="251"/>
      <c r="I110" s="6">
        <f t="shared" si="4"/>
        <v>0</v>
      </c>
      <c r="J110" s="6">
        <f t="shared" si="5"/>
        <v>0</v>
      </c>
      <c r="K110" s="6"/>
    </row>
    <row r="111" spans="1:11" ht="33.75">
      <c r="A111" s="1">
        <v>107</v>
      </c>
      <c r="B111" s="11"/>
      <c r="C111" s="11" t="s">
        <v>1433</v>
      </c>
      <c r="D111" s="4" t="s">
        <v>1416</v>
      </c>
      <c r="E111" s="5">
        <v>50</v>
      </c>
      <c r="F111" s="6"/>
      <c r="G111" s="6">
        <f t="shared" si="3"/>
        <v>0</v>
      </c>
      <c r="H111" s="251"/>
      <c r="I111" s="6">
        <f t="shared" si="4"/>
        <v>0</v>
      </c>
      <c r="J111" s="6">
        <f t="shared" si="5"/>
        <v>0</v>
      </c>
      <c r="K111" s="6"/>
    </row>
    <row r="112" spans="1:11" ht="33.75">
      <c r="A112" s="1">
        <v>108</v>
      </c>
      <c r="B112" s="11"/>
      <c r="C112" s="11" t="s">
        <v>1434</v>
      </c>
      <c r="D112" s="4" t="s">
        <v>1416</v>
      </c>
      <c r="E112" s="5">
        <v>30</v>
      </c>
      <c r="F112" s="6"/>
      <c r="G112" s="6">
        <f t="shared" si="3"/>
        <v>0</v>
      </c>
      <c r="H112" s="251"/>
      <c r="I112" s="6">
        <f t="shared" si="4"/>
        <v>0</v>
      </c>
      <c r="J112" s="6">
        <f t="shared" si="5"/>
        <v>0</v>
      </c>
      <c r="K112" s="6"/>
    </row>
    <row r="113" spans="1:11" ht="22.5">
      <c r="A113" s="1">
        <v>109</v>
      </c>
      <c r="B113" s="11"/>
      <c r="C113" s="15" t="s">
        <v>886</v>
      </c>
      <c r="D113" s="4" t="s">
        <v>1416</v>
      </c>
      <c r="E113" s="5">
        <v>300</v>
      </c>
      <c r="F113" s="6"/>
      <c r="G113" s="6">
        <f t="shared" si="3"/>
        <v>0</v>
      </c>
      <c r="H113" s="251"/>
      <c r="I113" s="6">
        <f t="shared" si="4"/>
        <v>0</v>
      </c>
      <c r="J113" s="6">
        <f t="shared" si="5"/>
        <v>0</v>
      </c>
      <c r="K113" s="6"/>
    </row>
    <row r="114" spans="1:11" ht="22.5">
      <c r="A114" s="1">
        <v>110</v>
      </c>
      <c r="B114" s="10"/>
      <c r="C114" s="10" t="s">
        <v>627</v>
      </c>
      <c r="D114" s="4" t="s">
        <v>1416</v>
      </c>
      <c r="E114" s="5">
        <v>100</v>
      </c>
      <c r="F114" s="6"/>
      <c r="G114" s="6">
        <f t="shared" si="3"/>
        <v>0</v>
      </c>
      <c r="H114" s="251"/>
      <c r="I114" s="6">
        <f t="shared" si="4"/>
        <v>0</v>
      </c>
      <c r="J114" s="6">
        <f t="shared" si="5"/>
        <v>0</v>
      </c>
      <c r="K114" s="6"/>
    </row>
    <row r="115" spans="1:11" ht="33.75">
      <c r="A115" s="1">
        <v>111</v>
      </c>
      <c r="B115" s="11"/>
      <c r="C115" s="10" t="s">
        <v>628</v>
      </c>
      <c r="D115" s="4" t="s">
        <v>1416</v>
      </c>
      <c r="E115" s="5">
        <v>100</v>
      </c>
      <c r="F115" s="6"/>
      <c r="G115" s="6">
        <f t="shared" si="3"/>
        <v>0</v>
      </c>
      <c r="H115" s="251"/>
      <c r="I115" s="6">
        <f t="shared" si="4"/>
        <v>0</v>
      </c>
      <c r="J115" s="6">
        <f t="shared" si="5"/>
        <v>0</v>
      </c>
      <c r="K115" s="6"/>
    </row>
    <row r="116" spans="1:11" ht="22.5">
      <c r="A116" s="1">
        <v>112</v>
      </c>
      <c r="B116" s="11"/>
      <c r="C116" s="11" t="s">
        <v>629</v>
      </c>
      <c r="D116" s="4" t="s">
        <v>1416</v>
      </c>
      <c r="E116" s="5">
        <v>1000</v>
      </c>
      <c r="F116" s="6"/>
      <c r="G116" s="6">
        <f t="shared" si="3"/>
        <v>0</v>
      </c>
      <c r="H116" s="251"/>
      <c r="I116" s="6">
        <f t="shared" si="4"/>
        <v>0</v>
      </c>
      <c r="J116" s="6">
        <f t="shared" si="5"/>
        <v>0</v>
      </c>
      <c r="K116" s="6"/>
    </row>
    <row r="117" spans="1:11" ht="22.5">
      <c r="A117" s="1">
        <v>4</v>
      </c>
      <c r="B117" s="10"/>
      <c r="C117" s="17" t="s">
        <v>623</v>
      </c>
      <c r="D117" s="13" t="s">
        <v>1416</v>
      </c>
      <c r="E117" s="5">
        <v>30</v>
      </c>
      <c r="F117" s="6"/>
      <c r="G117" s="6">
        <f t="shared" si="3"/>
        <v>0</v>
      </c>
      <c r="H117" s="251"/>
      <c r="I117" s="6">
        <f t="shared" si="4"/>
        <v>0</v>
      </c>
      <c r="J117" s="6">
        <f t="shared" si="5"/>
        <v>0</v>
      </c>
      <c r="K117" s="207">
        <v>30</v>
      </c>
    </row>
    <row r="118" spans="1:11" ht="22.5">
      <c r="A118" s="1">
        <v>113</v>
      </c>
      <c r="B118" s="11"/>
      <c r="C118" s="11" t="s">
        <v>630</v>
      </c>
      <c r="D118" s="4" t="s">
        <v>1416</v>
      </c>
      <c r="E118" s="5">
        <v>400</v>
      </c>
      <c r="F118" s="6"/>
      <c r="G118" s="6">
        <f t="shared" si="3"/>
        <v>0</v>
      </c>
      <c r="H118" s="251"/>
      <c r="I118" s="6">
        <f t="shared" si="4"/>
        <v>0</v>
      </c>
      <c r="J118" s="6">
        <f t="shared" si="5"/>
        <v>0</v>
      </c>
      <c r="K118" s="6"/>
    </row>
    <row r="119" spans="1:11" ht="22.5">
      <c r="A119" s="1">
        <v>114</v>
      </c>
      <c r="B119" s="31"/>
      <c r="C119" s="31" t="s">
        <v>1279</v>
      </c>
      <c r="D119" s="4" t="s">
        <v>1463</v>
      </c>
      <c r="E119" s="5">
        <v>150</v>
      </c>
      <c r="F119" s="6"/>
      <c r="G119" s="6">
        <f t="shared" si="3"/>
        <v>0</v>
      </c>
      <c r="H119" s="251"/>
      <c r="I119" s="6">
        <f t="shared" si="4"/>
        <v>0</v>
      </c>
      <c r="J119" s="6">
        <f t="shared" si="5"/>
        <v>0</v>
      </c>
      <c r="K119" s="6"/>
    </row>
    <row r="120" spans="1:11" ht="22.5">
      <c r="A120" s="1">
        <v>115</v>
      </c>
      <c r="B120" s="31"/>
      <c r="C120" s="31" t="s">
        <v>1280</v>
      </c>
      <c r="D120" s="4" t="s">
        <v>1463</v>
      </c>
      <c r="E120" s="5">
        <v>150</v>
      </c>
      <c r="F120" s="6"/>
      <c r="G120" s="6">
        <f t="shared" si="3"/>
        <v>0</v>
      </c>
      <c r="H120" s="251"/>
      <c r="I120" s="6">
        <f t="shared" si="4"/>
        <v>0</v>
      </c>
      <c r="J120" s="6">
        <f t="shared" si="5"/>
        <v>0</v>
      </c>
      <c r="K120" s="6"/>
    </row>
    <row r="121" spans="1:11" ht="22.5">
      <c r="A121" s="1">
        <v>116</v>
      </c>
      <c r="B121" s="10"/>
      <c r="C121" s="17" t="s">
        <v>1165</v>
      </c>
      <c r="D121" s="4" t="s">
        <v>1463</v>
      </c>
      <c r="E121" s="5">
        <v>200</v>
      </c>
      <c r="F121" s="6"/>
      <c r="G121" s="6">
        <f t="shared" si="3"/>
        <v>0</v>
      </c>
      <c r="H121" s="251"/>
      <c r="I121" s="6">
        <f t="shared" si="4"/>
        <v>0</v>
      </c>
      <c r="J121" s="6">
        <f t="shared" si="5"/>
        <v>0</v>
      </c>
      <c r="K121" s="6"/>
    </row>
    <row r="122" spans="1:11" ht="12.75">
      <c r="A122" s="1">
        <v>117</v>
      </c>
      <c r="B122" s="10"/>
      <c r="C122" s="17" t="s">
        <v>1166</v>
      </c>
      <c r="D122" s="4" t="s">
        <v>1463</v>
      </c>
      <c r="E122" s="5">
        <v>70</v>
      </c>
      <c r="F122" s="6"/>
      <c r="G122" s="6">
        <f t="shared" si="3"/>
        <v>0</v>
      </c>
      <c r="H122" s="251"/>
      <c r="I122" s="6">
        <f t="shared" si="4"/>
        <v>0</v>
      </c>
      <c r="J122" s="6">
        <f t="shared" si="5"/>
        <v>0</v>
      </c>
      <c r="K122" s="6"/>
    </row>
    <row r="123" spans="1:11" ht="12.75">
      <c r="A123" s="1">
        <v>118</v>
      </c>
      <c r="B123" s="10"/>
      <c r="C123" s="17" t="s">
        <v>1167</v>
      </c>
      <c r="D123" s="4" t="s">
        <v>1463</v>
      </c>
      <c r="E123" s="5">
        <v>110</v>
      </c>
      <c r="F123" s="6"/>
      <c r="G123" s="6">
        <f t="shared" si="3"/>
        <v>0</v>
      </c>
      <c r="H123" s="251"/>
      <c r="I123" s="6">
        <f t="shared" si="4"/>
        <v>0</v>
      </c>
      <c r="J123" s="6">
        <f t="shared" si="5"/>
        <v>0</v>
      </c>
      <c r="K123" s="6"/>
    </row>
    <row r="124" spans="1:11" ht="22.5">
      <c r="A124" s="1">
        <v>119</v>
      </c>
      <c r="B124" s="10"/>
      <c r="C124" s="17" t="s">
        <v>1168</v>
      </c>
      <c r="D124" s="4" t="s">
        <v>1463</v>
      </c>
      <c r="E124" s="5">
        <v>500</v>
      </c>
      <c r="F124" s="6"/>
      <c r="G124" s="6">
        <f t="shared" si="3"/>
        <v>0</v>
      </c>
      <c r="H124" s="251"/>
      <c r="I124" s="6">
        <f t="shared" si="4"/>
        <v>0</v>
      </c>
      <c r="J124" s="6">
        <f t="shared" si="5"/>
        <v>0</v>
      </c>
      <c r="K124" s="6"/>
    </row>
    <row r="125" spans="1:11" ht="22.5">
      <c r="A125" s="1">
        <v>120</v>
      </c>
      <c r="B125" s="10"/>
      <c r="C125" s="17" t="s">
        <v>1169</v>
      </c>
      <c r="D125" s="4" t="s">
        <v>1463</v>
      </c>
      <c r="E125" s="5">
        <v>10</v>
      </c>
      <c r="F125" s="6"/>
      <c r="G125" s="6">
        <f t="shared" si="3"/>
        <v>0</v>
      </c>
      <c r="H125" s="251"/>
      <c r="I125" s="6">
        <f t="shared" si="4"/>
        <v>0</v>
      </c>
      <c r="J125" s="6">
        <f t="shared" si="5"/>
        <v>0</v>
      </c>
      <c r="K125" s="6"/>
    </row>
    <row r="126" spans="1:11" ht="12.75">
      <c r="A126" s="1">
        <v>121</v>
      </c>
      <c r="B126" s="28"/>
      <c r="C126" s="17" t="s">
        <v>1170</v>
      </c>
      <c r="D126" s="4" t="s">
        <v>1024</v>
      </c>
      <c r="E126" s="5">
        <v>2500</v>
      </c>
      <c r="F126" s="6"/>
      <c r="G126" s="6">
        <f t="shared" si="3"/>
        <v>0</v>
      </c>
      <c r="H126" s="251"/>
      <c r="I126" s="6">
        <f t="shared" si="4"/>
        <v>0</v>
      </c>
      <c r="J126" s="6">
        <f t="shared" si="5"/>
        <v>0</v>
      </c>
      <c r="K126" s="6"/>
    </row>
    <row r="127" spans="1:11" ht="22.5">
      <c r="A127" s="1">
        <v>122</v>
      </c>
      <c r="B127" s="10"/>
      <c r="C127" s="17" t="s">
        <v>1171</v>
      </c>
      <c r="D127" s="4" t="s">
        <v>1463</v>
      </c>
      <c r="E127" s="5">
        <v>150</v>
      </c>
      <c r="F127" s="6"/>
      <c r="G127" s="6">
        <f t="shared" si="3"/>
        <v>0</v>
      </c>
      <c r="H127" s="251"/>
      <c r="I127" s="6">
        <f t="shared" si="4"/>
        <v>0</v>
      </c>
      <c r="J127" s="6">
        <f t="shared" si="5"/>
        <v>0</v>
      </c>
      <c r="K127" s="6"/>
    </row>
    <row r="128" spans="1:11" ht="33.75">
      <c r="A128" s="1">
        <v>123</v>
      </c>
      <c r="B128" s="10"/>
      <c r="C128" s="17" t="s">
        <v>784</v>
      </c>
      <c r="D128" s="4" t="s">
        <v>1463</v>
      </c>
      <c r="E128" s="5">
        <v>50</v>
      </c>
      <c r="F128" s="6"/>
      <c r="G128" s="6">
        <f t="shared" si="3"/>
        <v>0</v>
      </c>
      <c r="H128" s="251"/>
      <c r="I128" s="6">
        <f t="shared" si="4"/>
        <v>0</v>
      </c>
      <c r="J128" s="6">
        <f t="shared" si="5"/>
        <v>0</v>
      </c>
      <c r="K128" s="6"/>
    </row>
    <row r="129" spans="1:11" ht="22.5">
      <c r="A129" s="1">
        <v>124</v>
      </c>
      <c r="B129" s="31"/>
      <c r="C129" s="31" t="s">
        <v>550</v>
      </c>
      <c r="D129" s="4" t="s">
        <v>1463</v>
      </c>
      <c r="E129" s="5">
        <v>30</v>
      </c>
      <c r="F129" s="6"/>
      <c r="G129" s="6">
        <f t="shared" si="3"/>
        <v>0</v>
      </c>
      <c r="H129" s="251"/>
      <c r="I129" s="6">
        <f t="shared" si="4"/>
        <v>0</v>
      </c>
      <c r="J129" s="6">
        <f t="shared" si="5"/>
        <v>0</v>
      </c>
      <c r="K129" s="6"/>
    </row>
    <row r="130" spans="1:11" ht="22.5">
      <c r="A130" s="1">
        <v>125</v>
      </c>
      <c r="B130" s="31"/>
      <c r="C130" s="31" t="s">
        <v>550</v>
      </c>
      <c r="D130" s="4" t="s">
        <v>1463</v>
      </c>
      <c r="E130" s="5">
        <v>30</v>
      </c>
      <c r="F130" s="6"/>
      <c r="G130" s="6">
        <f t="shared" si="3"/>
        <v>0</v>
      </c>
      <c r="H130" s="251"/>
      <c r="I130" s="6">
        <f t="shared" si="4"/>
        <v>0</v>
      </c>
      <c r="J130" s="6">
        <f t="shared" si="5"/>
        <v>0</v>
      </c>
      <c r="K130" s="6"/>
    </row>
    <row r="131" spans="1:11" ht="22.5">
      <c r="A131" s="1">
        <v>126</v>
      </c>
      <c r="B131" s="10"/>
      <c r="C131" s="17" t="s">
        <v>1173</v>
      </c>
      <c r="D131" s="4" t="s">
        <v>1463</v>
      </c>
      <c r="E131" s="5">
        <v>250</v>
      </c>
      <c r="F131" s="6"/>
      <c r="G131" s="6">
        <f t="shared" si="3"/>
        <v>0</v>
      </c>
      <c r="H131" s="251"/>
      <c r="I131" s="6">
        <f t="shared" si="4"/>
        <v>0</v>
      </c>
      <c r="J131" s="6">
        <f t="shared" si="5"/>
        <v>0</v>
      </c>
      <c r="K131" s="6"/>
    </row>
    <row r="132" spans="1:11" ht="22.5">
      <c r="A132" s="1">
        <v>127</v>
      </c>
      <c r="B132" s="10"/>
      <c r="C132" s="17" t="s">
        <v>1174</v>
      </c>
      <c r="D132" s="4" t="s">
        <v>1463</v>
      </c>
      <c r="E132" s="5">
        <v>200</v>
      </c>
      <c r="F132" s="6"/>
      <c r="G132" s="6">
        <f t="shared" si="3"/>
        <v>0</v>
      </c>
      <c r="H132" s="251"/>
      <c r="I132" s="6">
        <f t="shared" si="4"/>
        <v>0</v>
      </c>
      <c r="J132" s="6">
        <f t="shared" si="5"/>
        <v>0</v>
      </c>
      <c r="K132" s="6"/>
    </row>
    <row r="133" spans="1:11" ht="22.5">
      <c r="A133" s="1">
        <v>128</v>
      </c>
      <c r="B133" s="10"/>
      <c r="C133" s="17" t="s">
        <v>1175</v>
      </c>
      <c r="D133" s="4" t="s">
        <v>1463</v>
      </c>
      <c r="E133" s="5">
        <v>200</v>
      </c>
      <c r="F133" s="6"/>
      <c r="G133" s="6">
        <f t="shared" si="3"/>
        <v>0</v>
      </c>
      <c r="H133" s="251"/>
      <c r="I133" s="6">
        <f t="shared" si="4"/>
        <v>0</v>
      </c>
      <c r="J133" s="6">
        <f t="shared" si="5"/>
        <v>0</v>
      </c>
      <c r="K133" s="6"/>
    </row>
    <row r="134" spans="1:11" ht="22.5">
      <c r="A134" s="1">
        <v>129</v>
      </c>
      <c r="B134" s="10"/>
      <c r="C134" s="17" t="s">
        <v>1176</v>
      </c>
      <c r="D134" s="4" t="s">
        <v>1463</v>
      </c>
      <c r="E134" s="5">
        <v>100</v>
      </c>
      <c r="F134" s="6"/>
      <c r="G134" s="6">
        <f aca="true" t="shared" si="6" ref="G134:G184">E134*F134</f>
        <v>0</v>
      </c>
      <c r="H134" s="251"/>
      <c r="I134" s="6">
        <f aca="true" t="shared" si="7" ref="I134:I184">F134+(F134*H134)</f>
        <v>0</v>
      </c>
      <c r="J134" s="6">
        <f aca="true" t="shared" si="8" ref="J134:J184">G134+(G134*H134)</f>
        <v>0</v>
      </c>
      <c r="K134" s="6"/>
    </row>
    <row r="135" spans="1:11" ht="22.5">
      <c r="A135" s="1">
        <v>130</v>
      </c>
      <c r="B135" s="10"/>
      <c r="C135" s="17" t="s">
        <v>1177</v>
      </c>
      <c r="D135" s="4" t="s">
        <v>1416</v>
      </c>
      <c r="E135" s="5">
        <v>1500</v>
      </c>
      <c r="F135" s="6"/>
      <c r="G135" s="6">
        <f t="shared" si="6"/>
        <v>0</v>
      </c>
      <c r="H135" s="251"/>
      <c r="I135" s="6">
        <f t="shared" si="7"/>
        <v>0</v>
      </c>
      <c r="J135" s="6">
        <f t="shared" si="8"/>
        <v>0</v>
      </c>
      <c r="K135" s="6"/>
    </row>
    <row r="136" spans="1:11" s="168" customFormat="1" ht="22.5">
      <c r="A136" s="33">
        <v>131</v>
      </c>
      <c r="B136" s="140"/>
      <c r="C136" s="17" t="s">
        <v>825</v>
      </c>
      <c r="D136" s="13" t="s">
        <v>1463</v>
      </c>
      <c r="E136" s="26">
        <v>50</v>
      </c>
      <c r="F136" s="41"/>
      <c r="G136" s="41">
        <f t="shared" si="6"/>
        <v>0</v>
      </c>
      <c r="H136" s="260"/>
      <c r="I136" s="41">
        <f t="shared" si="7"/>
        <v>0</v>
      </c>
      <c r="J136" s="41">
        <f t="shared" si="8"/>
        <v>0</v>
      </c>
      <c r="K136" s="41"/>
    </row>
    <row r="137" spans="1:11" ht="22.5">
      <c r="A137" s="1">
        <v>132</v>
      </c>
      <c r="B137" s="10"/>
      <c r="C137" s="17" t="s">
        <v>455</v>
      </c>
      <c r="D137" s="4" t="s">
        <v>634</v>
      </c>
      <c r="E137" s="5">
        <v>120</v>
      </c>
      <c r="F137" s="6"/>
      <c r="G137" s="6">
        <f t="shared" si="6"/>
        <v>0</v>
      </c>
      <c r="H137" s="251"/>
      <c r="I137" s="6">
        <f t="shared" si="7"/>
        <v>0</v>
      </c>
      <c r="J137" s="6">
        <f t="shared" si="8"/>
        <v>0</v>
      </c>
      <c r="K137" s="6"/>
    </row>
    <row r="138" spans="1:11" ht="22.5">
      <c r="A138" s="1">
        <v>133</v>
      </c>
      <c r="B138" s="10"/>
      <c r="C138" s="17" t="s">
        <v>1178</v>
      </c>
      <c r="D138" s="4" t="s">
        <v>634</v>
      </c>
      <c r="E138" s="5">
        <v>120</v>
      </c>
      <c r="F138" s="6"/>
      <c r="G138" s="6">
        <f t="shared" si="6"/>
        <v>0</v>
      </c>
      <c r="H138" s="251"/>
      <c r="I138" s="6">
        <f t="shared" si="7"/>
        <v>0</v>
      </c>
      <c r="J138" s="6">
        <f t="shared" si="8"/>
        <v>0</v>
      </c>
      <c r="K138" s="6"/>
    </row>
    <row r="139" spans="1:11" ht="22.5">
      <c r="A139" s="1">
        <v>134</v>
      </c>
      <c r="B139" s="10"/>
      <c r="C139" s="15" t="s">
        <v>449</v>
      </c>
      <c r="D139" s="4" t="s">
        <v>1463</v>
      </c>
      <c r="E139" s="5">
        <v>350</v>
      </c>
      <c r="F139" s="6"/>
      <c r="G139" s="6">
        <f t="shared" si="6"/>
        <v>0</v>
      </c>
      <c r="H139" s="251"/>
      <c r="I139" s="6">
        <f t="shared" si="7"/>
        <v>0</v>
      </c>
      <c r="J139" s="6">
        <f t="shared" si="8"/>
        <v>0</v>
      </c>
      <c r="K139" s="6"/>
    </row>
    <row r="140" spans="1:11" ht="12.75">
      <c r="A140" s="1">
        <v>135</v>
      </c>
      <c r="B140" s="10"/>
      <c r="C140" s="17" t="s">
        <v>1179</v>
      </c>
      <c r="D140" s="4" t="s">
        <v>1463</v>
      </c>
      <c r="E140" s="5">
        <v>230</v>
      </c>
      <c r="F140" s="6"/>
      <c r="G140" s="6">
        <f t="shared" si="6"/>
        <v>0</v>
      </c>
      <c r="H140" s="251"/>
      <c r="I140" s="6">
        <f t="shared" si="7"/>
        <v>0</v>
      </c>
      <c r="J140" s="6">
        <f t="shared" si="8"/>
        <v>0</v>
      </c>
      <c r="K140" s="6"/>
    </row>
    <row r="141" spans="1:11" ht="12.75">
      <c r="A141" s="1">
        <v>136</v>
      </c>
      <c r="B141" s="31"/>
      <c r="C141" s="31" t="s">
        <v>528</v>
      </c>
      <c r="D141" s="4" t="s">
        <v>1416</v>
      </c>
      <c r="E141" s="5">
        <v>500</v>
      </c>
      <c r="F141" s="6"/>
      <c r="G141" s="6">
        <f t="shared" si="6"/>
        <v>0</v>
      </c>
      <c r="H141" s="251"/>
      <c r="I141" s="6">
        <f t="shared" si="7"/>
        <v>0</v>
      </c>
      <c r="J141" s="6">
        <f t="shared" si="8"/>
        <v>0</v>
      </c>
      <c r="K141" s="6"/>
    </row>
    <row r="142" spans="1:11" ht="22.5">
      <c r="A142" s="1">
        <v>137</v>
      </c>
      <c r="B142" s="10"/>
      <c r="C142" s="17" t="s">
        <v>1180</v>
      </c>
      <c r="D142" s="4" t="s">
        <v>1416</v>
      </c>
      <c r="E142" s="5">
        <v>500</v>
      </c>
      <c r="F142" s="6"/>
      <c r="G142" s="6">
        <f t="shared" si="6"/>
        <v>0</v>
      </c>
      <c r="H142" s="251"/>
      <c r="I142" s="6">
        <f t="shared" si="7"/>
        <v>0</v>
      </c>
      <c r="J142" s="6">
        <f t="shared" si="8"/>
        <v>0</v>
      </c>
      <c r="K142" s="6"/>
    </row>
    <row r="143" spans="1:11" ht="22.5">
      <c r="A143" s="1">
        <v>138</v>
      </c>
      <c r="B143" s="10"/>
      <c r="C143" s="17" t="s">
        <v>785</v>
      </c>
      <c r="D143" s="4" t="s">
        <v>1416</v>
      </c>
      <c r="E143" s="5">
        <v>350</v>
      </c>
      <c r="F143" s="6"/>
      <c r="G143" s="6">
        <f t="shared" si="6"/>
        <v>0</v>
      </c>
      <c r="H143" s="251"/>
      <c r="I143" s="6">
        <f t="shared" si="7"/>
        <v>0</v>
      </c>
      <c r="J143" s="6">
        <f t="shared" si="8"/>
        <v>0</v>
      </c>
      <c r="K143" s="6"/>
    </row>
    <row r="144" spans="1:11" ht="22.5">
      <c r="A144" s="1">
        <v>5</v>
      </c>
      <c r="B144" s="10"/>
      <c r="C144" s="17" t="s">
        <v>1320</v>
      </c>
      <c r="D144" s="4" t="s">
        <v>1416</v>
      </c>
      <c r="E144" s="5">
        <v>50</v>
      </c>
      <c r="F144" s="6"/>
      <c r="G144" s="6">
        <f t="shared" si="6"/>
        <v>0</v>
      </c>
      <c r="H144" s="251"/>
      <c r="I144" s="6">
        <f t="shared" si="7"/>
        <v>0</v>
      </c>
      <c r="J144" s="6">
        <f t="shared" si="8"/>
        <v>0</v>
      </c>
      <c r="K144" s="207"/>
    </row>
    <row r="145" spans="1:11" ht="22.5">
      <c r="A145" s="1">
        <v>139</v>
      </c>
      <c r="B145" s="10"/>
      <c r="C145" s="17" t="s">
        <v>786</v>
      </c>
      <c r="D145" s="4" t="s">
        <v>1416</v>
      </c>
      <c r="E145" s="5">
        <v>2500</v>
      </c>
      <c r="F145" s="6"/>
      <c r="G145" s="6">
        <f t="shared" si="6"/>
        <v>0</v>
      </c>
      <c r="H145" s="251"/>
      <c r="I145" s="6">
        <f t="shared" si="7"/>
        <v>0</v>
      </c>
      <c r="J145" s="6">
        <f t="shared" si="8"/>
        <v>0</v>
      </c>
      <c r="K145" s="6"/>
    </row>
    <row r="146" spans="1:11" ht="22.5">
      <c r="A146" s="1">
        <v>140</v>
      </c>
      <c r="B146" s="10"/>
      <c r="C146" s="17" t="s">
        <v>787</v>
      </c>
      <c r="D146" s="4" t="s">
        <v>1416</v>
      </c>
      <c r="E146" s="5">
        <v>500</v>
      </c>
      <c r="F146" s="6"/>
      <c r="G146" s="6">
        <f t="shared" si="6"/>
        <v>0</v>
      </c>
      <c r="H146" s="251"/>
      <c r="I146" s="6">
        <f t="shared" si="7"/>
        <v>0</v>
      </c>
      <c r="J146" s="6">
        <f t="shared" si="8"/>
        <v>0</v>
      </c>
      <c r="K146" s="6"/>
    </row>
    <row r="147" spans="1:11" ht="12.75">
      <c r="A147" s="1">
        <v>141</v>
      </c>
      <c r="B147" s="10"/>
      <c r="C147" s="17" t="s">
        <v>1181</v>
      </c>
      <c r="D147" s="4" t="s">
        <v>1463</v>
      </c>
      <c r="E147" s="5">
        <v>50</v>
      </c>
      <c r="F147" s="6"/>
      <c r="G147" s="6">
        <f t="shared" si="6"/>
        <v>0</v>
      </c>
      <c r="H147" s="251"/>
      <c r="I147" s="6">
        <f t="shared" si="7"/>
        <v>0</v>
      </c>
      <c r="J147" s="6">
        <f t="shared" si="8"/>
        <v>0</v>
      </c>
      <c r="K147" s="6"/>
    </row>
    <row r="148" spans="1:11" ht="12.75">
      <c r="A148" s="1">
        <v>142</v>
      </c>
      <c r="B148" s="10"/>
      <c r="C148" s="17" t="s">
        <v>480</v>
      </c>
      <c r="D148" s="4" t="s">
        <v>1463</v>
      </c>
      <c r="E148" s="5">
        <v>100</v>
      </c>
      <c r="F148" s="6"/>
      <c r="G148" s="6">
        <f t="shared" si="6"/>
        <v>0</v>
      </c>
      <c r="H148" s="251"/>
      <c r="I148" s="6">
        <f t="shared" si="7"/>
        <v>0</v>
      </c>
      <c r="J148" s="6">
        <f t="shared" si="8"/>
        <v>0</v>
      </c>
      <c r="K148" s="6"/>
    </row>
    <row r="149" spans="1:11" ht="12.75">
      <c r="A149" s="1">
        <v>143</v>
      </c>
      <c r="B149" s="10"/>
      <c r="C149" s="17" t="s">
        <v>481</v>
      </c>
      <c r="D149" s="4" t="s">
        <v>1024</v>
      </c>
      <c r="E149" s="5">
        <v>1300</v>
      </c>
      <c r="F149" s="6"/>
      <c r="G149" s="6">
        <f t="shared" si="6"/>
        <v>0</v>
      </c>
      <c r="H149" s="251"/>
      <c r="I149" s="6">
        <f t="shared" si="7"/>
        <v>0</v>
      </c>
      <c r="J149" s="6">
        <f t="shared" si="8"/>
        <v>0</v>
      </c>
      <c r="K149" s="6"/>
    </row>
    <row r="150" spans="1:11" ht="22.5">
      <c r="A150" s="1">
        <v>144</v>
      </c>
      <c r="B150" s="10"/>
      <c r="C150" s="17" t="s">
        <v>482</v>
      </c>
      <c r="D150" s="4" t="s">
        <v>1463</v>
      </c>
      <c r="E150" s="5">
        <v>10</v>
      </c>
      <c r="F150" s="6"/>
      <c r="G150" s="6">
        <f t="shared" si="6"/>
        <v>0</v>
      </c>
      <c r="H150" s="251"/>
      <c r="I150" s="6">
        <f t="shared" si="7"/>
        <v>0</v>
      </c>
      <c r="J150" s="6">
        <f t="shared" si="8"/>
        <v>0</v>
      </c>
      <c r="K150" s="6"/>
    </row>
    <row r="151" spans="1:11" ht="22.5">
      <c r="A151" s="1">
        <v>6</v>
      </c>
      <c r="B151" s="31"/>
      <c r="C151" s="31" t="s">
        <v>624</v>
      </c>
      <c r="D151" s="4" t="s">
        <v>1416</v>
      </c>
      <c r="E151" s="5">
        <v>40</v>
      </c>
      <c r="F151" s="6"/>
      <c r="G151" s="6">
        <f t="shared" si="6"/>
        <v>0</v>
      </c>
      <c r="H151" s="251"/>
      <c r="I151" s="6">
        <f t="shared" si="7"/>
        <v>0</v>
      </c>
      <c r="J151" s="6">
        <f t="shared" si="8"/>
        <v>0</v>
      </c>
      <c r="K151" s="207"/>
    </row>
    <row r="152" spans="1:11" ht="12.75">
      <c r="A152" s="1">
        <v>145</v>
      </c>
      <c r="B152" s="10"/>
      <c r="C152" s="17" t="s">
        <v>483</v>
      </c>
      <c r="D152" s="4" t="s">
        <v>1416</v>
      </c>
      <c r="E152" s="5">
        <v>8000</v>
      </c>
      <c r="F152" s="6"/>
      <c r="G152" s="6">
        <f t="shared" si="6"/>
        <v>0</v>
      </c>
      <c r="H152" s="251"/>
      <c r="I152" s="6">
        <f t="shared" si="7"/>
        <v>0</v>
      </c>
      <c r="J152" s="6">
        <f t="shared" si="8"/>
        <v>0</v>
      </c>
      <c r="K152" s="6"/>
    </row>
    <row r="153" spans="1:11" ht="12.75">
      <c r="A153" s="1">
        <v>146</v>
      </c>
      <c r="B153" s="10"/>
      <c r="C153" s="17" t="s">
        <v>1068</v>
      </c>
      <c r="D153" s="4" t="s">
        <v>1463</v>
      </c>
      <c r="E153" s="5">
        <v>100</v>
      </c>
      <c r="F153" s="6"/>
      <c r="G153" s="6">
        <f t="shared" si="6"/>
        <v>0</v>
      </c>
      <c r="H153" s="251"/>
      <c r="I153" s="6">
        <f t="shared" si="7"/>
        <v>0</v>
      </c>
      <c r="J153" s="6">
        <f t="shared" si="8"/>
        <v>0</v>
      </c>
      <c r="K153" s="6"/>
    </row>
    <row r="154" spans="1:11" ht="22.5">
      <c r="A154" s="1">
        <v>147</v>
      </c>
      <c r="B154" s="14"/>
      <c r="C154" s="17" t="s">
        <v>1069</v>
      </c>
      <c r="D154" s="4" t="s">
        <v>1463</v>
      </c>
      <c r="E154" s="5">
        <v>150</v>
      </c>
      <c r="F154" s="6"/>
      <c r="G154" s="6">
        <f t="shared" si="6"/>
        <v>0</v>
      </c>
      <c r="H154" s="251"/>
      <c r="I154" s="6">
        <f t="shared" si="7"/>
        <v>0</v>
      </c>
      <c r="J154" s="6">
        <f t="shared" si="8"/>
        <v>0</v>
      </c>
      <c r="K154" s="6"/>
    </row>
    <row r="155" spans="1:11" ht="22.5">
      <c r="A155" s="1">
        <v>148</v>
      </c>
      <c r="B155" s="14"/>
      <c r="C155" s="17" t="s">
        <v>1070</v>
      </c>
      <c r="D155" s="4" t="s">
        <v>1416</v>
      </c>
      <c r="E155" s="5">
        <v>22000</v>
      </c>
      <c r="F155" s="6"/>
      <c r="G155" s="6">
        <f t="shared" si="6"/>
        <v>0</v>
      </c>
      <c r="H155" s="251"/>
      <c r="I155" s="6">
        <f t="shared" si="7"/>
        <v>0</v>
      </c>
      <c r="J155" s="6">
        <f t="shared" si="8"/>
        <v>0</v>
      </c>
      <c r="K155" s="6"/>
    </row>
    <row r="156" spans="1:11" ht="22.5">
      <c r="A156" s="1">
        <v>149</v>
      </c>
      <c r="B156" s="10"/>
      <c r="C156" s="17" t="s">
        <v>1071</v>
      </c>
      <c r="D156" s="4" t="s">
        <v>1024</v>
      </c>
      <c r="E156" s="5">
        <v>300</v>
      </c>
      <c r="F156" s="6"/>
      <c r="G156" s="6">
        <f t="shared" si="6"/>
        <v>0</v>
      </c>
      <c r="H156" s="251"/>
      <c r="I156" s="6">
        <f t="shared" si="7"/>
        <v>0</v>
      </c>
      <c r="J156" s="6">
        <f t="shared" si="8"/>
        <v>0</v>
      </c>
      <c r="K156" s="6"/>
    </row>
    <row r="157" spans="1:11" ht="33.75">
      <c r="A157" s="1">
        <v>150</v>
      </c>
      <c r="B157" s="10"/>
      <c r="C157" s="17" t="s">
        <v>1072</v>
      </c>
      <c r="D157" s="4" t="s">
        <v>634</v>
      </c>
      <c r="E157" s="5">
        <v>1100</v>
      </c>
      <c r="F157" s="6"/>
      <c r="G157" s="6">
        <f t="shared" si="6"/>
        <v>0</v>
      </c>
      <c r="H157" s="251"/>
      <c r="I157" s="6">
        <f t="shared" si="7"/>
        <v>0</v>
      </c>
      <c r="J157" s="6">
        <f t="shared" si="8"/>
        <v>0</v>
      </c>
      <c r="K157" s="6"/>
    </row>
    <row r="158" spans="1:11" ht="22.5">
      <c r="A158" s="1">
        <v>151</v>
      </c>
      <c r="B158" s="10"/>
      <c r="C158" s="17" t="s">
        <v>1073</v>
      </c>
      <c r="D158" s="4" t="s">
        <v>1416</v>
      </c>
      <c r="E158" s="5">
        <v>20</v>
      </c>
      <c r="F158" s="255"/>
      <c r="G158" s="6">
        <f t="shared" si="6"/>
        <v>0</v>
      </c>
      <c r="H158" s="251"/>
      <c r="I158" s="6">
        <f t="shared" si="7"/>
        <v>0</v>
      </c>
      <c r="J158" s="6">
        <f t="shared" si="8"/>
        <v>0</v>
      </c>
      <c r="K158" s="6"/>
    </row>
    <row r="159" spans="1:11" ht="22.5">
      <c r="A159" s="1">
        <v>152</v>
      </c>
      <c r="B159" s="10"/>
      <c r="C159" s="17" t="s">
        <v>1074</v>
      </c>
      <c r="D159" s="4" t="s">
        <v>1024</v>
      </c>
      <c r="E159" s="5">
        <v>850</v>
      </c>
      <c r="F159" s="255"/>
      <c r="G159" s="6">
        <f t="shared" si="6"/>
        <v>0</v>
      </c>
      <c r="H159" s="251"/>
      <c r="I159" s="6">
        <f t="shared" si="7"/>
        <v>0</v>
      </c>
      <c r="J159" s="6">
        <f t="shared" si="8"/>
        <v>0</v>
      </c>
      <c r="K159" s="6"/>
    </row>
    <row r="160" spans="1:11" ht="12.75">
      <c r="A160" s="1">
        <v>153</v>
      </c>
      <c r="B160" s="10"/>
      <c r="C160" s="17" t="s">
        <v>1075</v>
      </c>
      <c r="D160" s="4" t="s">
        <v>1463</v>
      </c>
      <c r="E160" s="5">
        <v>20</v>
      </c>
      <c r="F160" s="255"/>
      <c r="G160" s="6">
        <f t="shared" si="6"/>
        <v>0</v>
      </c>
      <c r="H160" s="251"/>
      <c r="I160" s="6">
        <f t="shared" si="7"/>
        <v>0</v>
      </c>
      <c r="J160" s="6">
        <f t="shared" si="8"/>
        <v>0</v>
      </c>
      <c r="K160" s="6"/>
    </row>
    <row r="161" spans="1:11" ht="22.5">
      <c r="A161" s="1">
        <v>154</v>
      </c>
      <c r="B161" s="10"/>
      <c r="C161" s="17" t="s">
        <v>1076</v>
      </c>
      <c r="D161" s="4" t="s">
        <v>634</v>
      </c>
      <c r="E161" s="5">
        <v>780</v>
      </c>
      <c r="F161" s="255"/>
      <c r="G161" s="6">
        <f t="shared" si="6"/>
        <v>0</v>
      </c>
      <c r="H161" s="251"/>
      <c r="I161" s="6">
        <f t="shared" si="7"/>
        <v>0</v>
      </c>
      <c r="J161" s="6">
        <f t="shared" si="8"/>
        <v>0</v>
      </c>
      <c r="K161" s="6"/>
    </row>
    <row r="162" spans="1:11" ht="22.5">
      <c r="A162" s="1">
        <v>155</v>
      </c>
      <c r="B162" s="10"/>
      <c r="C162" s="17" t="s">
        <v>1077</v>
      </c>
      <c r="D162" s="4" t="s">
        <v>1024</v>
      </c>
      <c r="E162" s="5">
        <v>1700</v>
      </c>
      <c r="F162" s="255"/>
      <c r="G162" s="6">
        <f t="shared" si="6"/>
        <v>0</v>
      </c>
      <c r="H162" s="251"/>
      <c r="I162" s="6">
        <f t="shared" si="7"/>
        <v>0</v>
      </c>
      <c r="J162" s="6">
        <f t="shared" si="8"/>
        <v>0</v>
      </c>
      <c r="K162" s="6"/>
    </row>
    <row r="163" spans="1:11" ht="22.5">
      <c r="A163" s="1">
        <v>156</v>
      </c>
      <c r="B163" s="10"/>
      <c r="C163" s="17" t="s">
        <v>1078</v>
      </c>
      <c r="D163" s="4" t="s">
        <v>1024</v>
      </c>
      <c r="E163" s="5">
        <v>200</v>
      </c>
      <c r="F163" s="255"/>
      <c r="G163" s="6">
        <f t="shared" si="6"/>
        <v>0</v>
      </c>
      <c r="H163" s="251"/>
      <c r="I163" s="6">
        <f t="shared" si="7"/>
        <v>0</v>
      </c>
      <c r="J163" s="6">
        <f t="shared" si="8"/>
        <v>0</v>
      </c>
      <c r="K163" s="6"/>
    </row>
    <row r="164" spans="1:11" ht="22.5">
      <c r="A164" s="1">
        <v>157</v>
      </c>
      <c r="B164" s="10"/>
      <c r="C164" s="17" t="s">
        <v>1079</v>
      </c>
      <c r="D164" s="4" t="s">
        <v>1024</v>
      </c>
      <c r="E164" s="5">
        <v>200</v>
      </c>
      <c r="F164" s="255"/>
      <c r="G164" s="6">
        <f t="shared" si="6"/>
        <v>0</v>
      </c>
      <c r="H164" s="251"/>
      <c r="I164" s="6">
        <f t="shared" si="7"/>
        <v>0</v>
      </c>
      <c r="J164" s="6">
        <f t="shared" si="8"/>
        <v>0</v>
      </c>
      <c r="K164" s="6"/>
    </row>
    <row r="165" spans="1:11" ht="22.5">
      <c r="A165" s="1">
        <v>158</v>
      </c>
      <c r="B165" s="10"/>
      <c r="C165" s="17" t="s">
        <v>1309</v>
      </c>
      <c r="D165" s="4" t="s">
        <v>1024</v>
      </c>
      <c r="E165" s="5">
        <v>700</v>
      </c>
      <c r="F165" s="255"/>
      <c r="G165" s="6">
        <f t="shared" si="6"/>
        <v>0</v>
      </c>
      <c r="H165" s="251"/>
      <c r="I165" s="6">
        <f t="shared" si="7"/>
        <v>0</v>
      </c>
      <c r="J165" s="6">
        <f t="shared" si="8"/>
        <v>0</v>
      </c>
      <c r="K165" s="6"/>
    </row>
    <row r="166" spans="1:11" ht="22.5">
      <c r="A166" s="1">
        <v>159</v>
      </c>
      <c r="B166" s="10"/>
      <c r="C166" s="17" t="s">
        <v>807</v>
      </c>
      <c r="D166" s="4" t="s">
        <v>1463</v>
      </c>
      <c r="E166" s="5">
        <v>420</v>
      </c>
      <c r="F166" s="255"/>
      <c r="G166" s="6">
        <f t="shared" si="6"/>
        <v>0</v>
      </c>
      <c r="H166" s="251"/>
      <c r="I166" s="6">
        <f t="shared" si="7"/>
        <v>0</v>
      </c>
      <c r="J166" s="6">
        <f t="shared" si="8"/>
        <v>0</v>
      </c>
      <c r="K166" s="6"/>
    </row>
    <row r="167" spans="1:11" ht="12.75">
      <c r="A167" s="1">
        <v>160</v>
      </c>
      <c r="B167" s="31"/>
      <c r="C167" s="31" t="s">
        <v>980</v>
      </c>
      <c r="D167" s="4" t="s">
        <v>1463</v>
      </c>
      <c r="E167" s="5">
        <v>330</v>
      </c>
      <c r="F167" s="6"/>
      <c r="G167" s="6">
        <f t="shared" si="6"/>
        <v>0</v>
      </c>
      <c r="H167" s="251"/>
      <c r="I167" s="6">
        <f t="shared" si="7"/>
        <v>0</v>
      </c>
      <c r="J167" s="6">
        <f t="shared" si="8"/>
        <v>0</v>
      </c>
      <c r="K167" s="31"/>
    </row>
    <row r="168" spans="1:11" ht="12.75">
      <c r="A168" s="1">
        <v>161</v>
      </c>
      <c r="B168" s="10"/>
      <c r="C168" s="15" t="s">
        <v>808</v>
      </c>
      <c r="D168" s="4" t="s">
        <v>1463</v>
      </c>
      <c r="E168" s="5">
        <v>1500</v>
      </c>
      <c r="F168" s="255"/>
      <c r="G168" s="6">
        <f t="shared" si="6"/>
        <v>0</v>
      </c>
      <c r="H168" s="251"/>
      <c r="I168" s="6">
        <f t="shared" si="7"/>
        <v>0</v>
      </c>
      <c r="J168" s="6">
        <f t="shared" si="8"/>
        <v>0</v>
      </c>
      <c r="K168" s="6"/>
    </row>
    <row r="169" spans="1:11" ht="12.75">
      <c r="A169" s="1">
        <v>162</v>
      </c>
      <c r="B169" s="10"/>
      <c r="C169" s="15" t="s">
        <v>809</v>
      </c>
      <c r="D169" s="4" t="s">
        <v>1463</v>
      </c>
      <c r="E169" s="5">
        <v>1000</v>
      </c>
      <c r="F169" s="255"/>
      <c r="G169" s="6">
        <f t="shared" si="6"/>
        <v>0</v>
      </c>
      <c r="H169" s="251"/>
      <c r="I169" s="6">
        <f t="shared" si="7"/>
        <v>0</v>
      </c>
      <c r="J169" s="6">
        <f t="shared" si="8"/>
        <v>0</v>
      </c>
      <c r="K169" s="6"/>
    </row>
    <row r="170" spans="1:11" ht="22.5">
      <c r="A170" s="1">
        <v>163</v>
      </c>
      <c r="B170" s="14"/>
      <c r="C170" s="17" t="s">
        <v>810</v>
      </c>
      <c r="D170" s="4" t="s">
        <v>1024</v>
      </c>
      <c r="E170" s="5">
        <v>50</v>
      </c>
      <c r="F170" s="274"/>
      <c r="G170" s="6">
        <f t="shared" si="6"/>
        <v>0</v>
      </c>
      <c r="H170" s="251"/>
      <c r="I170" s="6">
        <f t="shared" si="7"/>
        <v>0</v>
      </c>
      <c r="J170" s="6">
        <f t="shared" si="8"/>
        <v>0</v>
      </c>
      <c r="K170" s="6"/>
    </row>
    <row r="171" spans="1:11" ht="33.75">
      <c r="A171" s="1">
        <v>164</v>
      </c>
      <c r="B171" s="14"/>
      <c r="C171" s="11" t="s">
        <v>824</v>
      </c>
      <c r="D171" s="4" t="s">
        <v>1463</v>
      </c>
      <c r="E171" s="5">
        <v>90</v>
      </c>
      <c r="F171" s="255"/>
      <c r="G171" s="6">
        <f t="shared" si="6"/>
        <v>0</v>
      </c>
      <c r="H171" s="251"/>
      <c r="I171" s="6">
        <f t="shared" si="7"/>
        <v>0</v>
      </c>
      <c r="J171" s="6">
        <f t="shared" si="8"/>
        <v>0</v>
      </c>
      <c r="K171" s="6"/>
    </row>
    <row r="172" spans="1:11" ht="22.5">
      <c r="A172" s="1">
        <v>165</v>
      </c>
      <c r="B172" s="14"/>
      <c r="C172" s="17" t="s">
        <v>811</v>
      </c>
      <c r="D172" s="4" t="s">
        <v>1463</v>
      </c>
      <c r="E172" s="5">
        <v>130</v>
      </c>
      <c r="F172" s="255"/>
      <c r="G172" s="6">
        <f t="shared" si="6"/>
        <v>0</v>
      </c>
      <c r="H172" s="251"/>
      <c r="I172" s="6">
        <f t="shared" si="7"/>
        <v>0</v>
      </c>
      <c r="J172" s="6">
        <f t="shared" si="8"/>
        <v>0</v>
      </c>
      <c r="K172" s="6"/>
    </row>
    <row r="173" spans="1:11" ht="12.75">
      <c r="A173" s="1">
        <v>166</v>
      </c>
      <c r="B173" s="14"/>
      <c r="C173" s="17" t="s">
        <v>812</v>
      </c>
      <c r="D173" s="4" t="s">
        <v>1463</v>
      </c>
      <c r="E173" s="5">
        <v>60</v>
      </c>
      <c r="F173" s="255"/>
      <c r="G173" s="6">
        <f t="shared" si="6"/>
        <v>0</v>
      </c>
      <c r="H173" s="251"/>
      <c r="I173" s="6">
        <f t="shared" si="7"/>
        <v>0</v>
      </c>
      <c r="J173" s="6">
        <f t="shared" si="8"/>
        <v>0</v>
      </c>
      <c r="K173" s="6"/>
    </row>
    <row r="174" spans="1:11" ht="12.75">
      <c r="A174" s="1">
        <v>167</v>
      </c>
      <c r="B174" s="14"/>
      <c r="C174" s="17" t="s">
        <v>813</v>
      </c>
      <c r="D174" s="4" t="s">
        <v>1024</v>
      </c>
      <c r="E174" s="5">
        <v>2000</v>
      </c>
      <c r="F174" s="255"/>
      <c r="G174" s="6">
        <f t="shared" si="6"/>
        <v>0</v>
      </c>
      <c r="H174" s="251"/>
      <c r="I174" s="6">
        <f t="shared" si="7"/>
        <v>0</v>
      </c>
      <c r="J174" s="6">
        <f t="shared" si="8"/>
        <v>0</v>
      </c>
      <c r="K174" s="6"/>
    </row>
    <row r="175" spans="1:11" ht="22.5">
      <c r="A175" s="1">
        <v>168</v>
      </c>
      <c r="B175" s="14"/>
      <c r="C175" s="17" t="s">
        <v>814</v>
      </c>
      <c r="D175" s="4" t="s">
        <v>1416</v>
      </c>
      <c r="E175" s="5">
        <v>700</v>
      </c>
      <c r="F175" s="255"/>
      <c r="G175" s="6">
        <f t="shared" si="6"/>
        <v>0</v>
      </c>
      <c r="H175" s="251"/>
      <c r="I175" s="6">
        <f t="shared" si="7"/>
        <v>0</v>
      </c>
      <c r="J175" s="6">
        <f t="shared" si="8"/>
        <v>0</v>
      </c>
      <c r="K175" s="6"/>
    </row>
    <row r="176" spans="1:11" ht="22.5">
      <c r="A176" s="1">
        <v>169</v>
      </c>
      <c r="B176" s="14"/>
      <c r="C176" s="17" t="s">
        <v>815</v>
      </c>
      <c r="D176" s="4" t="s">
        <v>1463</v>
      </c>
      <c r="E176" s="5">
        <v>210</v>
      </c>
      <c r="F176" s="255"/>
      <c r="G176" s="6">
        <f t="shared" si="6"/>
        <v>0</v>
      </c>
      <c r="H176" s="251"/>
      <c r="I176" s="6">
        <f t="shared" si="7"/>
        <v>0</v>
      </c>
      <c r="J176" s="6">
        <f t="shared" si="8"/>
        <v>0</v>
      </c>
      <c r="K176" s="6"/>
    </row>
    <row r="177" spans="1:11" ht="22.5">
      <c r="A177" s="1">
        <v>170</v>
      </c>
      <c r="B177" s="14"/>
      <c r="C177" s="17" t="s">
        <v>816</v>
      </c>
      <c r="D177" s="4" t="s">
        <v>1024</v>
      </c>
      <c r="E177" s="5">
        <v>3300</v>
      </c>
      <c r="F177" s="255"/>
      <c r="G177" s="6">
        <f t="shared" si="6"/>
        <v>0</v>
      </c>
      <c r="H177" s="251"/>
      <c r="I177" s="6">
        <f t="shared" si="7"/>
        <v>0</v>
      </c>
      <c r="J177" s="6">
        <f t="shared" si="8"/>
        <v>0</v>
      </c>
      <c r="K177" s="6"/>
    </row>
    <row r="178" spans="1:11" ht="22.5">
      <c r="A178" s="1">
        <v>171</v>
      </c>
      <c r="B178" s="14"/>
      <c r="C178" s="17" t="s">
        <v>817</v>
      </c>
      <c r="D178" s="4" t="s">
        <v>1463</v>
      </c>
      <c r="E178" s="5">
        <v>30</v>
      </c>
      <c r="F178" s="255"/>
      <c r="G178" s="6">
        <f t="shared" si="6"/>
        <v>0</v>
      </c>
      <c r="H178" s="251"/>
      <c r="I178" s="6">
        <f t="shared" si="7"/>
        <v>0</v>
      </c>
      <c r="J178" s="6">
        <f t="shared" si="8"/>
        <v>0</v>
      </c>
      <c r="K178" s="6"/>
    </row>
    <row r="179" spans="1:11" ht="22.5">
      <c r="A179" s="1">
        <v>172</v>
      </c>
      <c r="B179" s="14"/>
      <c r="C179" s="10" t="s">
        <v>818</v>
      </c>
      <c r="D179" s="4" t="s">
        <v>1024</v>
      </c>
      <c r="E179" s="5">
        <v>10000</v>
      </c>
      <c r="F179" s="255"/>
      <c r="G179" s="6">
        <f t="shared" si="6"/>
        <v>0</v>
      </c>
      <c r="H179" s="251"/>
      <c r="I179" s="6">
        <f t="shared" si="7"/>
        <v>0</v>
      </c>
      <c r="J179" s="6">
        <f t="shared" si="8"/>
        <v>0</v>
      </c>
      <c r="K179" s="6"/>
    </row>
    <row r="180" spans="1:11" ht="22.5">
      <c r="A180" s="1">
        <v>173</v>
      </c>
      <c r="B180" s="14"/>
      <c r="C180" s="10" t="s">
        <v>819</v>
      </c>
      <c r="D180" s="4" t="s">
        <v>1463</v>
      </c>
      <c r="E180" s="5">
        <v>300</v>
      </c>
      <c r="F180" s="255"/>
      <c r="G180" s="6">
        <f t="shared" si="6"/>
        <v>0</v>
      </c>
      <c r="H180" s="251"/>
      <c r="I180" s="6">
        <f t="shared" si="7"/>
        <v>0</v>
      </c>
      <c r="J180" s="6">
        <f t="shared" si="8"/>
        <v>0</v>
      </c>
      <c r="K180" s="6"/>
    </row>
    <row r="181" spans="1:11" ht="22.5">
      <c r="A181" s="1">
        <v>174</v>
      </c>
      <c r="B181" s="14"/>
      <c r="C181" s="17" t="s">
        <v>820</v>
      </c>
      <c r="D181" s="4" t="s">
        <v>1024</v>
      </c>
      <c r="E181" s="5">
        <v>3500</v>
      </c>
      <c r="F181" s="255"/>
      <c r="G181" s="6">
        <f t="shared" si="6"/>
        <v>0</v>
      </c>
      <c r="H181" s="251"/>
      <c r="I181" s="6">
        <f t="shared" si="7"/>
        <v>0</v>
      </c>
      <c r="J181" s="6">
        <f t="shared" si="8"/>
        <v>0</v>
      </c>
      <c r="K181" s="6"/>
    </row>
    <row r="182" spans="1:11" ht="22.5">
      <c r="A182" s="1">
        <v>175</v>
      </c>
      <c r="B182" s="14"/>
      <c r="C182" s="17" t="s">
        <v>821</v>
      </c>
      <c r="D182" s="4" t="s">
        <v>1416</v>
      </c>
      <c r="E182" s="5">
        <v>5800</v>
      </c>
      <c r="F182" s="255"/>
      <c r="G182" s="6">
        <f t="shared" si="6"/>
        <v>0</v>
      </c>
      <c r="H182" s="251"/>
      <c r="I182" s="6">
        <f t="shared" si="7"/>
        <v>0</v>
      </c>
      <c r="J182" s="6">
        <f t="shared" si="8"/>
        <v>0</v>
      </c>
      <c r="K182" s="6"/>
    </row>
    <row r="183" spans="1:11" ht="22.5">
      <c r="A183" s="1">
        <v>176</v>
      </c>
      <c r="B183" s="14"/>
      <c r="C183" s="10" t="s">
        <v>822</v>
      </c>
      <c r="D183" s="4" t="s">
        <v>1463</v>
      </c>
      <c r="E183" s="5">
        <v>100</v>
      </c>
      <c r="F183" s="255"/>
      <c r="G183" s="6">
        <f t="shared" si="6"/>
        <v>0</v>
      </c>
      <c r="H183" s="251"/>
      <c r="I183" s="6">
        <f t="shared" si="7"/>
        <v>0</v>
      </c>
      <c r="J183" s="6">
        <f t="shared" si="8"/>
        <v>0</v>
      </c>
      <c r="K183" s="6"/>
    </row>
    <row r="184" spans="1:11" ht="33.75">
      <c r="A184" s="1">
        <v>177</v>
      </c>
      <c r="B184" s="14"/>
      <c r="C184" s="10" t="s">
        <v>823</v>
      </c>
      <c r="D184" s="4" t="s">
        <v>1416</v>
      </c>
      <c r="E184" s="5">
        <v>3000</v>
      </c>
      <c r="F184" s="255"/>
      <c r="G184" s="6">
        <f t="shared" si="6"/>
        <v>0</v>
      </c>
      <c r="H184" s="251"/>
      <c r="I184" s="6">
        <f t="shared" si="7"/>
        <v>0</v>
      </c>
      <c r="J184" s="6">
        <f t="shared" si="8"/>
        <v>0</v>
      </c>
      <c r="K184" s="6"/>
    </row>
    <row r="185" spans="1:10" ht="15.75">
      <c r="A185" s="44"/>
      <c r="B185" s="69" t="s">
        <v>749</v>
      </c>
      <c r="C185" s="119"/>
      <c r="G185" s="199">
        <f>SUM(G5:G184)</f>
        <v>0</v>
      </c>
      <c r="J185" s="238">
        <f>SUM(J5:J184)</f>
        <v>0</v>
      </c>
    </row>
    <row r="188" ht="12.75">
      <c r="B188" s="184" t="s">
        <v>4</v>
      </c>
    </row>
    <row r="189" ht="12.75">
      <c r="B189" s="8" t="s">
        <v>5</v>
      </c>
    </row>
    <row r="190" ht="12.75">
      <c r="B190" s="185" t="s">
        <v>6</v>
      </c>
    </row>
    <row r="191" ht="12.75">
      <c r="B191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8 - Leki&amp;RKielce,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4"/>
  </sheetPr>
  <dimension ref="A1:K84"/>
  <sheetViews>
    <sheetView zoomScalePageLayoutView="0" workbookViewId="0" topLeftCell="A1">
      <selection activeCell="F5" sqref="F5:F77"/>
    </sheetView>
  </sheetViews>
  <sheetFormatPr defaultColWidth="9.00390625" defaultRowHeight="12.75"/>
  <cols>
    <col min="1" max="1" width="5.00390625" style="8" bestFit="1" customWidth="1"/>
    <col min="2" max="2" width="32.75390625" style="64" customWidth="1"/>
    <col min="3" max="3" width="35.375" style="64" customWidth="1"/>
    <col min="4" max="4" width="4.75390625" style="8" bestFit="1" customWidth="1"/>
    <col min="5" max="5" width="5.75390625" style="201" bestFit="1" customWidth="1"/>
    <col min="6" max="6" width="8.375" style="201" bestFit="1" customWidth="1"/>
    <col min="7" max="7" width="12.875" style="201" bestFit="1" customWidth="1"/>
    <col min="8" max="8" width="4.875" style="201" bestFit="1" customWidth="1"/>
    <col min="9" max="9" width="9.125" style="201" bestFit="1" customWidth="1"/>
    <col min="10" max="10" width="12.75390625" style="201" bestFit="1" customWidth="1"/>
    <col min="11" max="11" width="10.375" style="201" customWidth="1"/>
    <col min="12" max="16384" width="9.125" style="8" customWidth="1"/>
  </cols>
  <sheetData>
    <row r="1" spans="2:3" ht="15">
      <c r="B1" s="169" t="s">
        <v>806</v>
      </c>
      <c r="C1" s="44"/>
    </row>
    <row r="3" spans="1:11" ht="12.75">
      <c r="A3" s="21">
        <v>1</v>
      </c>
      <c r="B3" s="170">
        <v>2</v>
      </c>
      <c r="C3" s="170">
        <v>3</v>
      </c>
      <c r="D3" s="1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s="51" customFormat="1" ht="47.25" customHeight="1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22.5">
      <c r="A5" s="1">
        <v>1</v>
      </c>
      <c r="B5" s="11"/>
      <c r="C5" s="11" t="s">
        <v>1471</v>
      </c>
      <c r="D5" s="4" t="s">
        <v>634</v>
      </c>
      <c r="E5" s="5">
        <v>20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22.5">
      <c r="A6" s="1">
        <v>2</v>
      </c>
      <c r="B6" s="11"/>
      <c r="C6" s="11" t="s">
        <v>974</v>
      </c>
      <c r="D6" s="4" t="s">
        <v>634</v>
      </c>
      <c r="E6" s="5">
        <v>20</v>
      </c>
      <c r="F6" s="6"/>
      <c r="G6" s="6">
        <f aca="true" t="shared" si="0" ref="G6:G69">E6*F6</f>
        <v>0</v>
      </c>
      <c r="H6" s="251"/>
      <c r="I6" s="6">
        <f aca="true" t="shared" si="1" ref="I6:I69">F6+(F6*H6)</f>
        <v>0</v>
      </c>
      <c r="J6" s="6">
        <f aca="true" t="shared" si="2" ref="J6:J69">G6+(G6*H6)</f>
        <v>0</v>
      </c>
      <c r="K6" s="6"/>
    </row>
    <row r="7" spans="1:11" ht="22.5">
      <c r="A7" s="1">
        <v>3</v>
      </c>
      <c r="B7" s="11"/>
      <c r="C7" s="11" t="s">
        <v>1244</v>
      </c>
      <c r="D7" s="4" t="s">
        <v>634</v>
      </c>
      <c r="E7" s="5">
        <v>75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6"/>
    </row>
    <row r="8" spans="1:11" ht="33.75">
      <c r="A8" s="1">
        <v>4</v>
      </c>
      <c r="B8" s="11"/>
      <c r="C8" s="11" t="s">
        <v>1245</v>
      </c>
      <c r="D8" s="4" t="s">
        <v>634</v>
      </c>
      <c r="E8" s="5">
        <v>50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6"/>
    </row>
    <row r="9" spans="1:11" ht="12.75">
      <c r="A9" s="1">
        <v>5</v>
      </c>
      <c r="B9" s="10"/>
      <c r="C9" s="17" t="s">
        <v>267</v>
      </c>
      <c r="D9" s="4" t="s">
        <v>1463</v>
      </c>
      <c r="E9" s="5">
        <v>30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6"/>
    </row>
    <row r="10" spans="1:11" ht="22.5">
      <c r="A10" s="1">
        <v>6</v>
      </c>
      <c r="B10" s="10"/>
      <c r="C10" s="17" t="s">
        <v>748</v>
      </c>
      <c r="D10" s="4" t="s">
        <v>634</v>
      </c>
      <c r="E10" s="5">
        <v>7500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6"/>
    </row>
    <row r="11" spans="1:11" ht="22.5">
      <c r="A11" s="1">
        <v>7</v>
      </c>
      <c r="B11" s="10"/>
      <c r="C11" s="17" t="s">
        <v>268</v>
      </c>
      <c r="D11" s="4" t="s">
        <v>1024</v>
      </c>
      <c r="E11" s="5">
        <v>1800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6"/>
    </row>
    <row r="12" spans="1:11" ht="45">
      <c r="A12" s="1">
        <v>8</v>
      </c>
      <c r="B12" s="10"/>
      <c r="C12" s="11" t="s">
        <v>1265</v>
      </c>
      <c r="D12" s="4" t="s">
        <v>634</v>
      </c>
      <c r="E12" s="5">
        <v>5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6"/>
    </row>
    <row r="13" spans="1:11" ht="33.75">
      <c r="A13" s="1">
        <v>9</v>
      </c>
      <c r="B13" s="10"/>
      <c r="C13" s="17" t="s">
        <v>1266</v>
      </c>
      <c r="D13" s="13" t="s">
        <v>634</v>
      </c>
      <c r="E13" s="5">
        <v>30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6"/>
    </row>
    <row r="14" spans="1:11" ht="22.5">
      <c r="A14" s="1">
        <v>10</v>
      </c>
      <c r="B14" s="11"/>
      <c r="C14" s="11" t="s">
        <v>1246</v>
      </c>
      <c r="D14" s="4" t="s">
        <v>1024</v>
      </c>
      <c r="E14" s="5">
        <v>100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6"/>
    </row>
    <row r="15" spans="1:11" ht="12.75">
      <c r="A15" s="1">
        <v>11</v>
      </c>
      <c r="B15" s="10"/>
      <c r="C15" s="17" t="s">
        <v>269</v>
      </c>
      <c r="D15" s="4" t="s">
        <v>1024</v>
      </c>
      <c r="E15" s="5">
        <v>160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6"/>
    </row>
    <row r="16" spans="1:11" ht="22.5">
      <c r="A16" s="1">
        <v>12</v>
      </c>
      <c r="B16" s="11"/>
      <c r="C16" s="11" t="s">
        <v>270</v>
      </c>
      <c r="D16" s="4" t="s">
        <v>634</v>
      </c>
      <c r="E16" s="5">
        <v>30200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6"/>
    </row>
    <row r="17" spans="1:11" ht="22.5">
      <c r="A17" s="1">
        <v>13</v>
      </c>
      <c r="B17" s="11"/>
      <c r="C17" s="11" t="s">
        <v>271</v>
      </c>
      <c r="D17" s="4" t="s">
        <v>1024</v>
      </c>
      <c r="E17" s="5">
        <v>3000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6"/>
    </row>
    <row r="18" spans="1:11" ht="22.5">
      <c r="A18" s="1">
        <v>14</v>
      </c>
      <c r="B18" s="10"/>
      <c r="C18" s="11" t="s">
        <v>1247</v>
      </c>
      <c r="D18" s="4" t="s">
        <v>634</v>
      </c>
      <c r="E18" s="5">
        <v>15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6"/>
    </row>
    <row r="19" spans="1:11" ht="22.5">
      <c r="A19" s="1">
        <v>15</v>
      </c>
      <c r="B19" s="11"/>
      <c r="C19" s="11" t="s">
        <v>272</v>
      </c>
      <c r="D19" s="4" t="s">
        <v>1463</v>
      </c>
      <c r="E19" s="5">
        <v>650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6"/>
    </row>
    <row r="20" spans="1:11" ht="12.75">
      <c r="A20" s="1">
        <v>16</v>
      </c>
      <c r="B20" s="11"/>
      <c r="C20" s="11" t="s">
        <v>1248</v>
      </c>
      <c r="D20" s="4" t="s">
        <v>634</v>
      </c>
      <c r="E20" s="5">
        <v>600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6"/>
    </row>
    <row r="21" spans="1:11" ht="22.5">
      <c r="A21" s="1">
        <v>17</v>
      </c>
      <c r="B21" s="11"/>
      <c r="C21" s="11" t="s">
        <v>273</v>
      </c>
      <c r="D21" s="13" t="s">
        <v>1024</v>
      </c>
      <c r="E21" s="5">
        <v>29000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6"/>
    </row>
    <row r="22" spans="1:11" ht="22.5">
      <c r="A22" s="1">
        <v>18</v>
      </c>
      <c r="B22" s="11"/>
      <c r="C22" s="11" t="s">
        <v>274</v>
      </c>
      <c r="D22" s="13" t="s">
        <v>1024</v>
      </c>
      <c r="E22" s="5">
        <v>12500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6"/>
    </row>
    <row r="23" spans="1:11" s="168" customFormat="1" ht="12.75">
      <c r="A23" s="33">
        <v>19</v>
      </c>
      <c r="B23" s="86"/>
      <c r="C23" s="86" t="s">
        <v>1466</v>
      </c>
      <c r="D23" s="13" t="s">
        <v>1463</v>
      </c>
      <c r="E23" s="26">
        <v>5</v>
      </c>
      <c r="F23" s="41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  <c r="K23" s="41"/>
    </row>
    <row r="24" spans="1:11" ht="12.75">
      <c r="A24" s="1">
        <v>20</v>
      </c>
      <c r="B24" s="10"/>
      <c r="C24" s="17" t="s">
        <v>275</v>
      </c>
      <c r="D24" s="4" t="s">
        <v>1463</v>
      </c>
      <c r="E24" s="5">
        <v>200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  <c r="K24" s="6"/>
    </row>
    <row r="25" spans="1:11" ht="19.5">
      <c r="A25" s="1">
        <v>21</v>
      </c>
      <c r="B25" s="10"/>
      <c r="C25" s="17" t="s">
        <v>1267</v>
      </c>
      <c r="D25" s="4" t="s">
        <v>750</v>
      </c>
      <c r="E25" s="5">
        <v>50</v>
      </c>
      <c r="F25" s="6"/>
      <c r="G25" s="6">
        <f t="shared" si="0"/>
        <v>0</v>
      </c>
      <c r="H25" s="251"/>
      <c r="I25" s="6">
        <f t="shared" si="1"/>
        <v>0</v>
      </c>
      <c r="J25" s="6">
        <f t="shared" si="2"/>
        <v>0</v>
      </c>
      <c r="K25" s="6"/>
    </row>
    <row r="26" spans="1:11" ht="33.75">
      <c r="A26" s="1">
        <v>22</v>
      </c>
      <c r="B26" s="11"/>
      <c r="C26" s="11" t="s">
        <v>680</v>
      </c>
      <c r="D26" s="13" t="s">
        <v>634</v>
      </c>
      <c r="E26" s="5">
        <v>560</v>
      </c>
      <c r="F26" s="6"/>
      <c r="G26" s="6">
        <f t="shared" si="0"/>
        <v>0</v>
      </c>
      <c r="H26" s="251"/>
      <c r="I26" s="6">
        <f t="shared" si="1"/>
        <v>0</v>
      </c>
      <c r="J26" s="6">
        <f t="shared" si="2"/>
        <v>0</v>
      </c>
      <c r="K26" s="6"/>
    </row>
    <row r="27" spans="1:11" ht="33.75">
      <c r="A27" s="1">
        <v>23</v>
      </c>
      <c r="B27" s="11"/>
      <c r="C27" s="11" t="s">
        <v>1135</v>
      </c>
      <c r="D27" s="13" t="s">
        <v>634</v>
      </c>
      <c r="E27" s="5">
        <v>450</v>
      </c>
      <c r="F27" s="6"/>
      <c r="G27" s="6">
        <f t="shared" si="0"/>
        <v>0</v>
      </c>
      <c r="H27" s="251"/>
      <c r="I27" s="6">
        <f t="shared" si="1"/>
        <v>0</v>
      </c>
      <c r="J27" s="6">
        <f t="shared" si="2"/>
        <v>0</v>
      </c>
      <c r="K27" s="6"/>
    </row>
    <row r="28" spans="1:11" ht="22.5">
      <c r="A28" s="1">
        <v>24</v>
      </c>
      <c r="B28" s="11"/>
      <c r="C28" s="11" t="s">
        <v>1136</v>
      </c>
      <c r="D28" s="4" t="s">
        <v>634</v>
      </c>
      <c r="E28" s="5">
        <v>200</v>
      </c>
      <c r="F28" s="6"/>
      <c r="G28" s="6">
        <f t="shared" si="0"/>
        <v>0</v>
      </c>
      <c r="H28" s="251"/>
      <c r="I28" s="6">
        <f t="shared" si="1"/>
        <v>0</v>
      </c>
      <c r="J28" s="6">
        <f t="shared" si="2"/>
        <v>0</v>
      </c>
      <c r="K28" s="6"/>
    </row>
    <row r="29" spans="1:11" ht="22.5">
      <c r="A29" s="1">
        <v>25</v>
      </c>
      <c r="B29" s="11"/>
      <c r="C29" s="11" t="s">
        <v>1137</v>
      </c>
      <c r="D29" s="13" t="s">
        <v>634</v>
      </c>
      <c r="E29" s="5">
        <v>380</v>
      </c>
      <c r="F29" s="6"/>
      <c r="G29" s="6">
        <f t="shared" si="0"/>
        <v>0</v>
      </c>
      <c r="H29" s="251"/>
      <c r="I29" s="6">
        <f t="shared" si="1"/>
        <v>0</v>
      </c>
      <c r="J29" s="6">
        <f t="shared" si="2"/>
        <v>0</v>
      </c>
      <c r="K29" s="6"/>
    </row>
    <row r="30" spans="1:11" ht="22.5">
      <c r="A30" s="1">
        <v>26</v>
      </c>
      <c r="B30" s="11"/>
      <c r="C30" s="11" t="s">
        <v>1138</v>
      </c>
      <c r="D30" s="13" t="s">
        <v>634</v>
      </c>
      <c r="E30" s="5">
        <v>170</v>
      </c>
      <c r="F30" s="6"/>
      <c r="G30" s="6">
        <f t="shared" si="0"/>
        <v>0</v>
      </c>
      <c r="H30" s="251"/>
      <c r="I30" s="6">
        <f t="shared" si="1"/>
        <v>0</v>
      </c>
      <c r="J30" s="6">
        <f t="shared" si="2"/>
        <v>0</v>
      </c>
      <c r="K30" s="6"/>
    </row>
    <row r="31" spans="1:11" ht="22.5">
      <c r="A31" s="1">
        <v>27</v>
      </c>
      <c r="B31" s="11"/>
      <c r="C31" s="11" t="s">
        <v>1139</v>
      </c>
      <c r="D31" s="13" t="s">
        <v>634</v>
      </c>
      <c r="E31" s="5">
        <v>170</v>
      </c>
      <c r="F31" s="6"/>
      <c r="G31" s="6">
        <f t="shared" si="0"/>
        <v>0</v>
      </c>
      <c r="H31" s="251"/>
      <c r="I31" s="6">
        <f t="shared" si="1"/>
        <v>0</v>
      </c>
      <c r="J31" s="6">
        <f t="shared" si="2"/>
        <v>0</v>
      </c>
      <c r="K31" s="6"/>
    </row>
    <row r="32" spans="1:11" ht="22.5">
      <c r="A32" s="1">
        <v>28</v>
      </c>
      <c r="B32" s="31"/>
      <c r="C32" s="31" t="s">
        <v>1028</v>
      </c>
      <c r="D32" s="4" t="s">
        <v>634</v>
      </c>
      <c r="E32" s="5">
        <v>10</v>
      </c>
      <c r="F32" s="6"/>
      <c r="G32" s="6">
        <f t="shared" si="0"/>
        <v>0</v>
      </c>
      <c r="H32" s="251"/>
      <c r="I32" s="6">
        <f t="shared" si="1"/>
        <v>0</v>
      </c>
      <c r="J32" s="6">
        <f t="shared" si="2"/>
        <v>0</v>
      </c>
      <c r="K32" s="6"/>
    </row>
    <row r="33" spans="1:11" ht="33.75">
      <c r="A33" s="1">
        <v>29</v>
      </c>
      <c r="B33" s="11"/>
      <c r="C33" s="11" t="s">
        <v>746</v>
      </c>
      <c r="D33" s="4" t="s">
        <v>634</v>
      </c>
      <c r="E33" s="5">
        <v>700</v>
      </c>
      <c r="F33" s="6"/>
      <c r="G33" s="6">
        <f t="shared" si="0"/>
        <v>0</v>
      </c>
      <c r="H33" s="251"/>
      <c r="I33" s="6">
        <f t="shared" si="1"/>
        <v>0</v>
      </c>
      <c r="J33" s="6">
        <f t="shared" si="2"/>
        <v>0</v>
      </c>
      <c r="K33" s="6"/>
    </row>
    <row r="34" spans="1:11" ht="22.5">
      <c r="A34" s="1">
        <v>30</v>
      </c>
      <c r="B34" s="11"/>
      <c r="C34" s="11" t="s">
        <v>1140</v>
      </c>
      <c r="D34" s="4" t="s">
        <v>634</v>
      </c>
      <c r="E34" s="5">
        <v>200</v>
      </c>
      <c r="F34" s="6"/>
      <c r="G34" s="6">
        <f t="shared" si="0"/>
        <v>0</v>
      </c>
      <c r="H34" s="251"/>
      <c r="I34" s="6">
        <f t="shared" si="1"/>
        <v>0</v>
      </c>
      <c r="J34" s="6">
        <f t="shared" si="2"/>
        <v>0</v>
      </c>
      <c r="K34" s="6"/>
    </row>
    <row r="35" spans="1:11" ht="22.5">
      <c r="A35" s="1">
        <v>31</v>
      </c>
      <c r="B35" s="11"/>
      <c r="C35" s="11" t="s">
        <v>1141</v>
      </c>
      <c r="D35" s="4" t="s">
        <v>634</v>
      </c>
      <c r="E35" s="5">
        <v>1000</v>
      </c>
      <c r="F35" s="6"/>
      <c r="G35" s="6">
        <f t="shared" si="0"/>
        <v>0</v>
      </c>
      <c r="H35" s="251"/>
      <c r="I35" s="6">
        <f t="shared" si="1"/>
        <v>0</v>
      </c>
      <c r="J35" s="6">
        <f t="shared" si="2"/>
        <v>0</v>
      </c>
      <c r="K35" s="6"/>
    </row>
    <row r="36" spans="1:11" ht="22.5">
      <c r="A36" s="1">
        <v>32</v>
      </c>
      <c r="B36" s="14"/>
      <c r="C36" s="15" t="s">
        <v>1356</v>
      </c>
      <c r="D36" s="16" t="s">
        <v>634</v>
      </c>
      <c r="E36" s="5">
        <v>300</v>
      </c>
      <c r="F36" s="6"/>
      <c r="G36" s="6">
        <f t="shared" si="0"/>
        <v>0</v>
      </c>
      <c r="H36" s="251"/>
      <c r="I36" s="6">
        <f t="shared" si="1"/>
        <v>0</v>
      </c>
      <c r="J36" s="6">
        <f t="shared" si="2"/>
        <v>0</v>
      </c>
      <c r="K36" s="6"/>
    </row>
    <row r="37" spans="1:11" ht="22.5">
      <c r="A37" s="1">
        <v>33</v>
      </c>
      <c r="B37" s="11"/>
      <c r="C37" s="11" t="s">
        <v>747</v>
      </c>
      <c r="D37" s="4" t="s">
        <v>634</v>
      </c>
      <c r="E37" s="5">
        <v>600</v>
      </c>
      <c r="F37" s="6"/>
      <c r="G37" s="6">
        <f t="shared" si="0"/>
        <v>0</v>
      </c>
      <c r="H37" s="251"/>
      <c r="I37" s="6">
        <f t="shared" si="1"/>
        <v>0</v>
      </c>
      <c r="J37" s="6">
        <f t="shared" si="2"/>
        <v>0</v>
      </c>
      <c r="K37" s="6"/>
    </row>
    <row r="38" spans="1:11" ht="22.5">
      <c r="A38" s="1">
        <v>34</v>
      </c>
      <c r="B38" s="11"/>
      <c r="C38" s="11" t="s">
        <v>276</v>
      </c>
      <c r="D38" s="4" t="s">
        <v>1024</v>
      </c>
      <c r="E38" s="5">
        <v>12000</v>
      </c>
      <c r="F38" s="6"/>
      <c r="G38" s="6">
        <f t="shared" si="0"/>
        <v>0</v>
      </c>
      <c r="H38" s="251"/>
      <c r="I38" s="6">
        <f t="shared" si="1"/>
        <v>0</v>
      </c>
      <c r="J38" s="6">
        <f t="shared" si="2"/>
        <v>0</v>
      </c>
      <c r="K38" s="6"/>
    </row>
    <row r="39" spans="1:11" ht="22.5">
      <c r="A39" s="1">
        <v>35</v>
      </c>
      <c r="B39" s="11"/>
      <c r="C39" s="11" t="s">
        <v>277</v>
      </c>
      <c r="D39" s="4" t="s">
        <v>1024</v>
      </c>
      <c r="E39" s="5">
        <v>1200</v>
      </c>
      <c r="F39" s="6"/>
      <c r="G39" s="6">
        <f t="shared" si="0"/>
        <v>0</v>
      </c>
      <c r="H39" s="251"/>
      <c r="I39" s="6">
        <f t="shared" si="1"/>
        <v>0</v>
      </c>
      <c r="J39" s="6">
        <f t="shared" si="2"/>
        <v>0</v>
      </c>
      <c r="K39" s="6"/>
    </row>
    <row r="40" spans="1:11" ht="12.75">
      <c r="A40" s="1">
        <v>36</v>
      </c>
      <c r="B40" s="11"/>
      <c r="C40" s="11" t="s">
        <v>278</v>
      </c>
      <c r="D40" s="4" t="s">
        <v>1463</v>
      </c>
      <c r="E40" s="5">
        <v>40</v>
      </c>
      <c r="F40" s="6"/>
      <c r="G40" s="6">
        <f t="shared" si="0"/>
        <v>0</v>
      </c>
      <c r="H40" s="251"/>
      <c r="I40" s="6">
        <f t="shared" si="1"/>
        <v>0</v>
      </c>
      <c r="J40" s="6">
        <f t="shared" si="2"/>
        <v>0</v>
      </c>
      <c r="K40" s="6"/>
    </row>
    <row r="41" spans="1:11" ht="22.5">
      <c r="A41" s="1">
        <v>37</v>
      </c>
      <c r="B41" s="11"/>
      <c r="C41" s="11" t="s">
        <v>279</v>
      </c>
      <c r="D41" s="4" t="s">
        <v>1024</v>
      </c>
      <c r="E41" s="5">
        <v>220</v>
      </c>
      <c r="F41" s="6"/>
      <c r="G41" s="6">
        <f t="shared" si="0"/>
        <v>0</v>
      </c>
      <c r="H41" s="251"/>
      <c r="I41" s="6">
        <f t="shared" si="1"/>
        <v>0</v>
      </c>
      <c r="J41" s="6">
        <f t="shared" si="2"/>
        <v>0</v>
      </c>
      <c r="K41" s="6"/>
    </row>
    <row r="42" spans="1:11" ht="22.5">
      <c r="A42" s="1">
        <v>38</v>
      </c>
      <c r="B42" s="10"/>
      <c r="C42" s="17" t="s">
        <v>1268</v>
      </c>
      <c r="D42" s="4" t="s">
        <v>634</v>
      </c>
      <c r="E42" s="5">
        <v>20</v>
      </c>
      <c r="F42" s="6"/>
      <c r="G42" s="6">
        <f t="shared" si="0"/>
        <v>0</v>
      </c>
      <c r="H42" s="251"/>
      <c r="I42" s="6">
        <f t="shared" si="1"/>
        <v>0</v>
      </c>
      <c r="J42" s="6">
        <f t="shared" si="2"/>
        <v>0</v>
      </c>
      <c r="K42" s="6"/>
    </row>
    <row r="43" spans="1:11" ht="22.5">
      <c r="A43" s="1">
        <v>39</v>
      </c>
      <c r="B43" s="10"/>
      <c r="C43" s="17" t="s">
        <v>1269</v>
      </c>
      <c r="D43" s="4" t="s">
        <v>634</v>
      </c>
      <c r="E43" s="5">
        <v>400</v>
      </c>
      <c r="F43" s="6"/>
      <c r="G43" s="6">
        <f t="shared" si="0"/>
        <v>0</v>
      </c>
      <c r="H43" s="251"/>
      <c r="I43" s="6">
        <f t="shared" si="1"/>
        <v>0</v>
      </c>
      <c r="J43" s="6">
        <f t="shared" si="2"/>
        <v>0</v>
      </c>
      <c r="K43" s="6"/>
    </row>
    <row r="44" spans="1:11" ht="12.75">
      <c r="A44" s="1">
        <v>40</v>
      </c>
      <c r="B44" s="31"/>
      <c r="C44" s="31" t="s">
        <v>549</v>
      </c>
      <c r="D44" s="4" t="s">
        <v>1463</v>
      </c>
      <c r="E44" s="5">
        <v>60</v>
      </c>
      <c r="F44" s="6"/>
      <c r="G44" s="6">
        <f t="shared" si="0"/>
        <v>0</v>
      </c>
      <c r="H44" s="251"/>
      <c r="I44" s="6">
        <f t="shared" si="1"/>
        <v>0</v>
      </c>
      <c r="J44" s="6">
        <f t="shared" si="2"/>
        <v>0</v>
      </c>
      <c r="K44" s="6"/>
    </row>
    <row r="45" spans="1:11" ht="12.75">
      <c r="A45" s="1">
        <v>41</v>
      </c>
      <c r="B45" s="10"/>
      <c r="C45" s="17" t="s">
        <v>280</v>
      </c>
      <c r="D45" s="13" t="s">
        <v>1463</v>
      </c>
      <c r="E45" s="5">
        <v>50</v>
      </c>
      <c r="F45" s="6"/>
      <c r="G45" s="6">
        <f t="shared" si="0"/>
        <v>0</v>
      </c>
      <c r="H45" s="251"/>
      <c r="I45" s="6">
        <f t="shared" si="1"/>
        <v>0</v>
      </c>
      <c r="J45" s="6">
        <f t="shared" si="2"/>
        <v>0</v>
      </c>
      <c r="K45" s="6"/>
    </row>
    <row r="46" spans="1:11" ht="22.5">
      <c r="A46" s="1">
        <v>42</v>
      </c>
      <c r="B46" s="11"/>
      <c r="C46" s="11" t="s">
        <v>1010</v>
      </c>
      <c r="D46" s="4" t="s">
        <v>634</v>
      </c>
      <c r="E46" s="5">
        <v>1600</v>
      </c>
      <c r="F46" s="6"/>
      <c r="G46" s="6">
        <f t="shared" si="0"/>
        <v>0</v>
      </c>
      <c r="H46" s="251"/>
      <c r="I46" s="6">
        <f t="shared" si="1"/>
        <v>0</v>
      </c>
      <c r="J46" s="6">
        <f t="shared" si="2"/>
        <v>0</v>
      </c>
      <c r="K46" s="6"/>
    </row>
    <row r="47" spans="1:11" ht="22.5">
      <c r="A47" s="1">
        <v>43</v>
      </c>
      <c r="B47" s="11"/>
      <c r="C47" s="11" t="s">
        <v>1011</v>
      </c>
      <c r="D47" s="4" t="s">
        <v>634</v>
      </c>
      <c r="E47" s="5">
        <v>500</v>
      </c>
      <c r="F47" s="6"/>
      <c r="G47" s="6">
        <f t="shared" si="0"/>
        <v>0</v>
      </c>
      <c r="H47" s="251"/>
      <c r="I47" s="6">
        <f t="shared" si="1"/>
        <v>0</v>
      </c>
      <c r="J47" s="6">
        <f t="shared" si="2"/>
        <v>0</v>
      </c>
      <c r="K47" s="6"/>
    </row>
    <row r="48" spans="1:11" ht="12.75">
      <c r="A48" s="1">
        <v>44</v>
      </c>
      <c r="B48" s="10"/>
      <c r="C48" s="17" t="s">
        <v>780</v>
      </c>
      <c r="D48" s="4" t="s">
        <v>1463</v>
      </c>
      <c r="E48" s="5">
        <v>400</v>
      </c>
      <c r="F48" s="6"/>
      <c r="G48" s="6">
        <f t="shared" si="0"/>
        <v>0</v>
      </c>
      <c r="H48" s="251"/>
      <c r="I48" s="6">
        <f t="shared" si="1"/>
        <v>0</v>
      </c>
      <c r="J48" s="6">
        <f t="shared" si="2"/>
        <v>0</v>
      </c>
      <c r="K48" s="6"/>
    </row>
    <row r="49" spans="1:11" ht="12.75">
      <c r="A49" s="1">
        <v>45</v>
      </c>
      <c r="B49" s="10"/>
      <c r="C49" s="17" t="s">
        <v>781</v>
      </c>
      <c r="D49" s="4" t="s">
        <v>1463</v>
      </c>
      <c r="E49" s="5">
        <v>400</v>
      </c>
      <c r="F49" s="6"/>
      <c r="G49" s="6">
        <f t="shared" si="0"/>
        <v>0</v>
      </c>
      <c r="H49" s="251"/>
      <c r="I49" s="6">
        <f t="shared" si="1"/>
        <v>0</v>
      </c>
      <c r="J49" s="6">
        <f t="shared" si="2"/>
        <v>0</v>
      </c>
      <c r="K49" s="6"/>
    </row>
    <row r="50" spans="1:11" ht="12.75">
      <c r="A50" s="1">
        <v>46</v>
      </c>
      <c r="B50" s="10"/>
      <c r="C50" s="17" t="s">
        <v>782</v>
      </c>
      <c r="D50" s="4" t="s">
        <v>1463</v>
      </c>
      <c r="E50" s="5">
        <v>155</v>
      </c>
      <c r="F50" s="6"/>
      <c r="G50" s="6">
        <f t="shared" si="0"/>
        <v>0</v>
      </c>
      <c r="H50" s="251"/>
      <c r="I50" s="6">
        <f t="shared" si="1"/>
        <v>0</v>
      </c>
      <c r="J50" s="6">
        <f t="shared" si="2"/>
        <v>0</v>
      </c>
      <c r="K50" s="6"/>
    </row>
    <row r="51" spans="1:11" ht="22.5">
      <c r="A51" s="1">
        <v>47</v>
      </c>
      <c r="B51" s="10"/>
      <c r="C51" s="17" t="s">
        <v>281</v>
      </c>
      <c r="D51" s="4" t="s">
        <v>1416</v>
      </c>
      <c r="E51" s="5">
        <v>30</v>
      </c>
      <c r="F51" s="6"/>
      <c r="G51" s="6">
        <f t="shared" si="0"/>
        <v>0</v>
      </c>
      <c r="H51" s="251"/>
      <c r="I51" s="6">
        <f t="shared" si="1"/>
        <v>0</v>
      </c>
      <c r="J51" s="6">
        <f t="shared" si="2"/>
        <v>0</v>
      </c>
      <c r="K51" s="6"/>
    </row>
    <row r="52" spans="1:11" ht="12.75">
      <c r="A52" s="1">
        <v>48</v>
      </c>
      <c r="B52" s="10"/>
      <c r="C52" s="17" t="s">
        <v>282</v>
      </c>
      <c r="D52" s="13" t="s">
        <v>1463</v>
      </c>
      <c r="E52" s="5">
        <v>300</v>
      </c>
      <c r="F52" s="6"/>
      <c r="G52" s="6">
        <f t="shared" si="0"/>
        <v>0</v>
      </c>
      <c r="H52" s="251"/>
      <c r="I52" s="6">
        <f t="shared" si="1"/>
        <v>0</v>
      </c>
      <c r="J52" s="6">
        <f t="shared" si="2"/>
        <v>0</v>
      </c>
      <c r="K52" s="6"/>
    </row>
    <row r="53" spans="1:11" ht="22.5">
      <c r="A53" s="1">
        <v>49</v>
      </c>
      <c r="B53" s="11"/>
      <c r="C53" s="11" t="s">
        <v>1012</v>
      </c>
      <c r="D53" s="4" t="s">
        <v>634</v>
      </c>
      <c r="E53" s="5">
        <v>1500</v>
      </c>
      <c r="F53" s="6"/>
      <c r="G53" s="6">
        <f t="shared" si="0"/>
        <v>0</v>
      </c>
      <c r="H53" s="251"/>
      <c r="I53" s="6">
        <f t="shared" si="1"/>
        <v>0</v>
      </c>
      <c r="J53" s="6">
        <f t="shared" si="2"/>
        <v>0</v>
      </c>
      <c r="K53" s="6"/>
    </row>
    <row r="54" spans="1:11" ht="22.5">
      <c r="A54" s="1">
        <v>50</v>
      </c>
      <c r="B54" s="31"/>
      <c r="C54" s="31" t="s">
        <v>625</v>
      </c>
      <c r="D54" s="4" t="s">
        <v>1024</v>
      </c>
      <c r="E54" s="5">
        <v>2700</v>
      </c>
      <c r="F54" s="6"/>
      <c r="G54" s="6">
        <f t="shared" si="0"/>
        <v>0</v>
      </c>
      <c r="H54" s="251"/>
      <c r="I54" s="6">
        <f t="shared" si="1"/>
        <v>0</v>
      </c>
      <c r="J54" s="6">
        <f t="shared" si="2"/>
        <v>0</v>
      </c>
      <c r="K54" s="207"/>
    </row>
    <row r="55" spans="1:11" ht="12.75">
      <c r="A55" s="1">
        <v>51</v>
      </c>
      <c r="B55" s="11"/>
      <c r="C55" s="11" t="s">
        <v>283</v>
      </c>
      <c r="D55" s="4" t="s">
        <v>1024</v>
      </c>
      <c r="E55" s="5">
        <v>20000</v>
      </c>
      <c r="F55" s="6"/>
      <c r="G55" s="6">
        <f t="shared" si="0"/>
        <v>0</v>
      </c>
      <c r="H55" s="251"/>
      <c r="I55" s="6">
        <f t="shared" si="1"/>
        <v>0</v>
      </c>
      <c r="J55" s="6">
        <f t="shared" si="2"/>
        <v>0</v>
      </c>
      <c r="K55" s="6"/>
    </row>
    <row r="56" spans="1:11" ht="12.75">
      <c r="A56" s="1">
        <v>52</v>
      </c>
      <c r="B56" s="11"/>
      <c r="C56" s="11" t="s">
        <v>284</v>
      </c>
      <c r="D56" s="4" t="s">
        <v>634</v>
      </c>
      <c r="E56" s="5">
        <v>1100</v>
      </c>
      <c r="F56" s="6"/>
      <c r="G56" s="6">
        <f t="shared" si="0"/>
        <v>0</v>
      </c>
      <c r="H56" s="251"/>
      <c r="I56" s="6">
        <f t="shared" si="1"/>
        <v>0</v>
      </c>
      <c r="J56" s="6">
        <f t="shared" si="2"/>
        <v>0</v>
      </c>
      <c r="K56" s="6"/>
    </row>
    <row r="57" spans="1:11" ht="12.75">
      <c r="A57" s="1">
        <v>53</v>
      </c>
      <c r="B57" s="11"/>
      <c r="C57" s="11" t="s">
        <v>285</v>
      </c>
      <c r="D57" s="4" t="s">
        <v>1024</v>
      </c>
      <c r="E57" s="5">
        <v>20000</v>
      </c>
      <c r="F57" s="6"/>
      <c r="G57" s="6">
        <f t="shared" si="0"/>
        <v>0</v>
      </c>
      <c r="H57" s="251"/>
      <c r="I57" s="6">
        <f t="shared" si="1"/>
        <v>0</v>
      </c>
      <c r="J57" s="6">
        <f t="shared" si="2"/>
        <v>0</v>
      </c>
      <c r="K57" s="6"/>
    </row>
    <row r="58" spans="1:11" ht="12.75">
      <c r="A58" s="1">
        <v>54</v>
      </c>
      <c r="B58" s="11"/>
      <c r="C58" s="11" t="s">
        <v>1013</v>
      </c>
      <c r="D58" s="4" t="s">
        <v>1024</v>
      </c>
      <c r="E58" s="5">
        <v>120</v>
      </c>
      <c r="F58" s="6"/>
      <c r="G58" s="6">
        <f t="shared" si="0"/>
        <v>0</v>
      </c>
      <c r="H58" s="251"/>
      <c r="I58" s="6">
        <f t="shared" si="1"/>
        <v>0</v>
      </c>
      <c r="J58" s="6">
        <f t="shared" si="2"/>
        <v>0</v>
      </c>
      <c r="K58" s="6"/>
    </row>
    <row r="59" spans="1:11" ht="22.5">
      <c r="A59" s="1">
        <v>55</v>
      </c>
      <c r="B59" s="10"/>
      <c r="C59" s="17" t="s">
        <v>286</v>
      </c>
      <c r="D59" s="4" t="s">
        <v>1463</v>
      </c>
      <c r="E59" s="5">
        <v>50</v>
      </c>
      <c r="F59" s="6"/>
      <c r="G59" s="6">
        <f t="shared" si="0"/>
        <v>0</v>
      </c>
      <c r="H59" s="251"/>
      <c r="I59" s="6">
        <f t="shared" si="1"/>
        <v>0</v>
      </c>
      <c r="J59" s="6">
        <f t="shared" si="2"/>
        <v>0</v>
      </c>
      <c r="K59" s="6"/>
    </row>
    <row r="60" spans="1:11" ht="22.5">
      <c r="A60" s="1">
        <v>56</v>
      </c>
      <c r="B60" s="11"/>
      <c r="C60" s="11" t="s">
        <v>287</v>
      </c>
      <c r="D60" s="13" t="s">
        <v>1463</v>
      </c>
      <c r="E60" s="5">
        <v>400</v>
      </c>
      <c r="F60" s="6"/>
      <c r="G60" s="6">
        <f t="shared" si="0"/>
        <v>0</v>
      </c>
      <c r="H60" s="251"/>
      <c r="I60" s="6">
        <f t="shared" si="1"/>
        <v>0</v>
      </c>
      <c r="J60" s="6">
        <f t="shared" si="2"/>
        <v>0</v>
      </c>
      <c r="K60" s="6"/>
    </row>
    <row r="61" spans="1:11" ht="22.5">
      <c r="A61" s="1">
        <v>57</v>
      </c>
      <c r="B61" s="11"/>
      <c r="C61" s="11" t="s">
        <v>288</v>
      </c>
      <c r="D61" s="13" t="s">
        <v>1463</v>
      </c>
      <c r="E61" s="5">
        <v>7200</v>
      </c>
      <c r="F61" s="6"/>
      <c r="G61" s="6">
        <f t="shared" si="0"/>
        <v>0</v>
      </c>
      <c r="H61" s="251"/>
      <c r="I61" s="6">
        <f t="shared" si="1"/>
        <v>0</v>
      </c>
      <c r="J61" s="6">
        <f t="shared" si="2"/>
        <v>0</v>
      </c>
      <c r="K61" s="6"/>
    </row>
    <row r="62" spans="1:11" ht="22.5">
      <c r="A62" s="1">
        <v>58</v>
      </c>
      <c r="B62" s="11"/>
      <c r="C62" s="11" t="s">
        <v>289</v>
      </c>
      <c r="D62" s="4" t="s">
        <v>634</v>
      </c>
      <c r="E62" s="5">
        <v>80</v>
      </c>
      <c r="F62" s="6"/>
      <c r="G62" s="6">
        <f t="shared" si="0"/>
        <v>0</v>
      </c>
      <c r="H62" s="251"/>
      <c r="I62" s="6">
        <f t="shared" si="1"/>
        <v>0</v>
      </c>
      <c r="J62" s="6">
        <f t="shared" si="2"/>
        <v>0</v>
      </c>
      <c r="K62" s="6"/>
    </row>
    <row r="63" spans="1:11" ht="22.5">
      <c r="A63" s="1">
        <v>59</v>
      </c>
      <c r="B63" s="11"/>
      <c r="C63" s="11" t="s">
        <v>290</v>
      </c>
      <c r="D63" s="4" t="s">
        <v>1024</v>
      </c>
      <c r="E63" s="5">
        <v>1800</v>
      </c>
      <c r="F63" s="6"/>
      <c r="G63" s="6">
        <f t="shared" si="0"/>
        <v>0</v>
      </c>
      <c r="H63" s="251"/>
      <c r="I63" s="6">
        <f t="shared" si="1"/>
        <v>0</v>
      </c>
      <c r="J63" s="6">
        <f t="shared" si="2"/>
        <v>0</v>
      </c>
      <c r="K63" s="6"/>
    </row>
    <row r="64" spans="1:11" ht="22.5">
      <c r="A64" s="1">
        <v>60</v>
      </c>
      <c r="B64" s="11"/>
      <c r="C64" s="11" t="s">
        <v>1014</v>
      </c>
      <c r="D64" s="4" t="s">
        <v>1024</v>
      </c>
      <c r="E64" s="5">
        <v>30</v>
      </c>
      <c r="F64" s="6"/>
      <c r="G64" s="6">
        <f t="shared" si="0"/>
        <v>0</v>
      </c>
      <c r="H64" s="251"/>
      <c r="I64" s="6">
        <f t="shared" si="1"/>
        <v>0</v>
      </c>
      <c r="J64" s="6">
        <f t="shared" si="2"/>
        <v>0</v>
      </c>
      <c r="K64" s="6"/>
    </row>
    <row r="65" spans="1:11" ht="22.5">
      <c r="A65" s="1">
        <v>61</v>
      </c>
      <c r="B65" s="11"/>
      <c r="C65" s="11" t="s">
        <v>1262</v>
      </c>
      <c r="D65" s="4" t="s">
        <v>1024</v>
      </c>
      <c r="E65" s="5">
        <v>300</v>
      </c>
      <c r="F65" s="6"/>
      <c r="G65" s="6">
        <f t="shared" si="0"/>
        <v>0</v>
      </c>
      <c r="H65" s="251"/>
      <c r="I65" s="6">
        <f t="shared" si="1"/>
        <v>0</v>
      </c>
      <c r="J65" s="6">
        <f t="shared" si="2"/>
        <v>0</v>
      </c>
      <c r="K65" s="6"/>
    </row>
    <row r="66" spans="1:11" ht="22.5">
      <c r="A66" s="1">
        <v>62</v>
      </c>
      <c r="B66" s="11"/>
      <c r="C66" s="11" t="s">
        <v>1263</v>
      </c>
      <c r="D66" s="4" t="s">
        <v>634</v>
      </c>
      <c r="E66" s="5">
        <v>50</v>
      </c>
      <c r="F66" s="6"/>
      <c r="G66" s="6">
        <f t="shared" si="0"/>
        <v>0</v>
      </c>
      <c r="H66" s="251"/>
      <c r="I66" s="6">
        <f t="shared" si="1"/>
        <v>0</v>
      </c>
      <c r="J66" s="6">
        <f t="shared" si="2"/>
        <v>0</v>
      </c>
      <c r="K66" s="6"/>
    </row>
    <row r="67" spans="1:11" ht="22.5">
      <c r="A67" s="1">
        <v>63</v>
      </c>
      <c r="B67" s="11"/>
      <c r="C67" s="11" t="s">
        <v>1264</v>
      </c>
      <c r="D67" s="4" t="s">
        <v>634</v>
      </c>
      <c r="E67" s="5">
        <v>2300</v>
      </c>
      <c r="F67" s="6"/>
      <c r="G67" s="6">
        <f t="shared" si="0"/>
        <v>0</v>
      </c>
      <c r="H67" s="251"/>
      <c r="I67" s="6">
        <f t="shared" si="1"/>
        <v>0</v>
      </c>
      <c r="J67" s="6">
        <f t="shared" si="2"/>
        <v>0</v>
      </c>
      <c r="K67" s="6"/>
    </row>
    <row r="68" spans="1:11" ht="12.75">
      <c r="A68" s="1">
        <v>64</v>
      </c>
      <c r="B68" s="11"/>
      <c r="C68" s="11" t="s">
        <v>291</v>
      </c>
      <c r="D68" s="4" t="s">
        <v>1416</v>
      </c>
      <c r="E68" s="5">
        <v>4000</v>
      </c>
      <c r="F68" s="6"/>
      <c r="G68" s="6">
        <f t="shared" si="0"/>
        <v>0</v>
      </c>
      <c r="H68" s="251"/>
      <c r="I68" s="6">
        <f t="shared" si="1"/>
        <v>0</v>
      </c>
      <c r="J68" s="6">
        <f t="shared" si="2"/>
        <v>0</v>
      </c>
      <c r="K68" s="6"/>
    </row>
    <row r="69" spans="1:11" ht="101.25">
      <c r="A69" s="1">
        <v>65</v>
      </c>
      <c r="B69" s="10"/>
      <c r="C69" s="17" t="s">
        <v>509</v>
      </c>
      <c r="D69" s="13" t="s">
        <v>1463</v>
      </c>
      <c r="E69" s="5">
        <v>25</v>
      </c>
      <c r="F69" s="6"/>
      <c r="G69" s="6">
        <f t="shared" si="0"/>
        <v>0</v>
      </c>
      <c r="H69" s="251"/>
      <c r="I69" s="6">
        <f t="shared" si="1"/>
        <v>0</v>
      </c>
      <c r="J69" s="6">
        <f t="shared" si="2"/>
        <v>0</v>
      </c>
      <c r="K69" s="6"/>
    </row>
    <row r="70" spans="1:11" ht="12.75">
      <c r="A70" s="1">
        <v>66</v>
      </c>
      <c r="B70" s="11"/>
      <c r="C70" s="11" t="s">
        <v>292</v>
      </c>
      <c r="D70" s="4" t="s">
        <v>1463</v>
      </c>
      <c r="E70" s="5">
        <v>320</v>
      </c>
      <c r="F70" s="6"/>
      <c r="G70" s="6">
        <f aca="true" t="shared" si="3" ref="G70:G77">E70*F70</f>
        <v>0</v>
      </c>
      <c r="H70" s="251"/>
      <c r="I70" s="6">
        <f aca="true" t="shared" si="4" ref="I70:I77">F70+(F70*H70)</f>
        <v>0</v>
      </c>
      <c r="J70" s="6">
        <f aca="true" t="shared" si="5" ref="J70:J77">G70+(G70*H70)</f>
        <v>0</v>
      </c>
      <c r="K70" s="6"/>
    </row>
    <row r="71" spans="1:11" ht="22.5">
      <c r="A71" s="1">
        <v>67</v>
      </c>
      <c r="B71" s="31"/>
      <c r="C71" s="31" t="s">
        <v>293</v>
      </c>
      <c r="D71" s="4" t="s">
        <v>1463</v>
      </c>
      <c r="E71" s="5">
        <v>20</v>
      </c>
      <c r="F71" s="6"/>
      <c r="G71" s="6">
        <f t="shared" si="3"/>
        <v>0</v>
      </c>
      <c r="H71" s="251"/>
      <c r="I71" s="6">
        <f t="shared" si="4"/>
        <v>0</v>
      </c>
      <c r="J71" s="6">
        <f t="shared" si="5"/>
        <v>0</v>
      </c>
      <c r="K71" s="6"/>
    </row>
    <row r="72" spans="1:11" ht="12.75">
      <c r="A72" s="1">
        <v>68</v>
      </c>
      <c r="B72" s="10"/>
      <c r="C72" s="17" t="s">
        <v>294</v>
      </c>
      <c r="D72" s="4" t="s">
        <v>1463</v>
      </c>
      <c r="E72" s="5">
        <v>30</v>
      </c>
      <c r="F72" s="6"/>
      <c r="G72" s="6">
        <f t="shared" si="3"/>
        <v>0</v>
      </c>
      <c r="H72" s="251"/>
      <c r="I72" s="6">
        <f t="shared" si="4"/>
        <v>0</v>
      </c>
      <c r="J72" s="6">
        <f t="shared" si="5"/>
        <v>0</v>
      </c>
      <c r="K72" s="6"/>
    </row>
    <row r="73" spans="1:11" ht="12.75">
      <c r="A73" s="1">
        <v>69</v>
      </c>
      <c r="B73" s="31"/>
      <c r="C73" s="31" t="s">
        <v>1428</v>
      </c>
      <c r="D73" s="4" t="s">
        <v>1463</v>
      </c>
      <c r="E73" s="5">
        <v>500</v>
      </c>
      <c r="F73" s="6"/>
      <c r="G73" s="6">
        <f t="shared" si="3"/>
        <v>0</v>
      </c>
      <c r="H73" s="251"/>
      <c r="I73" s="6">
        <f t="shared" si="4"/>
        <v>0</v>
      </c>
      <c r="J73" s="6">
        <f t="shared" si="5"/>
        <v>0</v>
      </c>
      <c r="K73" s="6"/>
    </row>
    <row r="74" spans="1:11" ht="12.75">
      <c r="A74" s="1">
        <v>70</v>
      </c>
      <c r="B74" s="31"/>
      <c r="C74" s="31" t="s">
        <v>1429</v>
      </c>
      <c r="D74" s="4" t="s">
        <v>1463</v>
      </c>
      <c r="E74" s="5">
        <v>100</v>
      </c>
      <c r="F74" s="6"/>
      <c r="G74" s="6">
        <f t="shared" si="3"/>
        <v>0</v>
      </c>
      <c r="H74" s="251"/>
      <c r="I74" s="6">
        <f t="shared" si="4"/>
        <v>0</v>
      </c>
      <c r="J74" s="6">
        <f t="shared" si="5"/>
        <v>0</v>
      </c>
      <c r="K74" s="6"/>
    </row>
    <row r="75" spans="1:11" ht="22.5">
      <c r="A75" s="1">
        <v>71</v>
      </c>
      <c r="B75" s="10"/>
      <c r="C75" s="17" t="s">
        <v>295</v>
      </c>
      <c r="D75" s="4" t="s">
        <v>1463</v>
      </c>
      <c r="E75" s="5">
        <v>150</v>
      </c>
      <c r="F75" s="6"/>
      <c r="G75" s="6">
        <f t="shared" si="3"/>
        <v>0</v>
      </c>
      <c r="H75" s="251"/>
      <c r="I75" s="6">
        <f t="shared" si="4"/>
        <v>0</v>
      </c>
      <c r="J75" s="6">
        <f t="shared" si="5"/>
        <v>0</v>
      </c>
      <c r="K75" s="6"/>
    </row>
    <row r="76" spans="1:11" ht="12.75">
      <c r="A76" s="1">
        <v>72</v>
      </c>
      <c r="B76" s="10"/>
      <c r="C76" s="17" t="s">
        <v>296</v>
      </c>
      <c r="D76" s="13" t="s">
        <v>1463</v>
      </c>
      <c r="E76" s="5">
        <v>50</v>
      </c>
      <c r="F76" s="6"/>
      <c r="G76" s="6">
        <f t="shared" si="3"/>
        <v>0</v>
      </c>
      <c r="H76" s="251"/>
      <c r="I76" s="6">
        <f t="shared" si="4"/>
        <v>0</v>
      </c>
      <c r="J76" s="6">
        <f t="shared" si="5"/>
        <v>0</v>
      </c>
      <c r="K76" s="6"/>
    </row>
    <row r="77" spans="1:11" ht="12.75">
      <c r="A77" s="1">
        <v>73</v>
      </c>
      <c r="B77" s="10"/>
      <c r="C77" s="17" t="s">
        <v>297</v>
      </c>
      <c r="D77" s="4" t="s">
        <v>1463</v>
      </c>
      <c r="E77" s="5">
        <v>60</v>
      </c>
      <c r="F77" s="6"/>
      <c r="G77" s="6">
        <f t="shared" si="3"/>
        <v>0</v>
      </c>
      <c r="H77" s="251"/>
      <c r="I77" s="6">
        <f t="shared" si="4"/>
        <v>0</v>
      </c>
      <c r="J77" s="6">
        <f t="shared" si="5"/>
        <v>0</v>
      </c>
      <c r="K77" s="6"/>
    </row>
    <row r="78" spans="1:10" ht="15.75">
      <c r="A78" s="44"/>
      <c r="B78" s="69" t="s">
        <v>749</v>
      </c>
      <c r="C78" s="119"/>
      <c r="G78" s="199">
        <f>SUM(G5:G77)</f>
        <v>0</v>
      </c>
      <c r="J78" s="238">
        <f>SUM(J5:J77)</f>
        <v>0</v>
      </c>
    </row>
    <row r="81" ht="12.75">
      <c r="B81" s="184" t="s">
        <v>4</v>
      </c>
    </row>
    <row r="82" ht="12.75">
      <c r="B82" s="8" t="s">
        <v>5</v>
      </c>
    </row>
    <row r="83" ht="12.75">
      <c r="B83" s="185" t="s">
        <v>6</v>
      </c>
    </row>
    <row r="84" ht="12.75">
      <c r="B84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7 - Leki&amp;RKielce, dn. 2011-01-20</oddHeader>
    <oddFooter>&amp;LOpracował: 
Elzbieta Kałuzna-Cebula - kierownik apteki
Katarzyna Wareliś - ref. ds. ekonomicznych&amp;Cstrona &amp;P z &amp;N&amp;RZatwierdził: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K1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375" style="0" bestFit="1" customWidth="1"/>
    <col min="2" max="2" width="34.00390625" style="108" customWidth="1"/>
    <col min="3" max="3" width="38.375" style="108" customWidth="1"/>
    <col min="4" max="4" width="4.75390625" style="0" bestFit="1" customWidth="1"/>
    <col min="5" max="5" width="5.75390625" style="136" bestFit="1" customWidth="1"/>
    <col min="6" max="6" width="6.75390625" style="136" bestFit="1" customWidth="1"/>
    <col min="7" max="7" width="11.625" style="136" bestFit="1" customWidth="1"/>
    <col min="8" max="8" width="3.625" style="136" bestFit="1" customWidth="1"/>
    <col min="9" max="9" width="7.625" style="136" bestFit="1" customWidth="1"/>
    <col min="10" max="10" width="11.375" style="136" customWidth="1"/>
    <col min="11" max="11" width="10.25390625" style="136" customWidth="1"/>
  </cols>
  <sheetData>
    <row r="1" spans="2:11" s="52" customFormat="1" ht="15">
      <c r="B1" s="105" t="s">
        <v>25</v>
      </c>
      <c r="C1" s="44"/>
      <c r="E1" s="253"/>
      <c r="F1" s="253"/>
      <c r="G1" s="253"/>
      <c r="H1" s="253"/>
      <c r="I1" s="253"/>
      <c r="J1" s="253"/>
      <c r="K1" s="253"/>
    </row>
    <row r="3" spans="1:11" ht="12.75">
      <c r="A3" s="42">
        <v>1</v>
      </c>
      <c r="B3" s="107">
        <v>2</v>
      </c>
      <c r="C3" s="107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56.2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s="8" customFormat="1" ht="24.75" customHeight="1">
      <c r="A5" s="1">
        <v>1</v>
      </c>
      <c r="B5" s="2"/>
      <c r="C5" s="2" t="s">
        <v>973</v>
      </c>
      <c r="D5" s="4" t="s">
        <v>634</v>
      </c>
      <c r="E5" s="5">
        <v>5500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s="8" customFormat="1" ht="29.25" customHeight="1">
      <c r="A6" s="1">
        <v>2</v>
      </c>
      <c r="B6" s="2"/>
      <c r="C6" s="2" t="s">
        <v>972</v>
      </c>
      <c r="D6" s="4" t="s">
        <v>634</v>
      </c>
      <c r="E6" s="5">
        <v>50000</v>
      </c>
      <c r="F6" s="6"/>
      <c r="G6" s="6">
        <f>E6*F6</f>
        <v>0</v>
      </c>
      <c r="H6" s="251"/>
      <c r="I6" s="6">
        <f>F6+(F6*H6)</f>
        <v>0</v>
      </c>
      <c r="J6" s="6">
        <f>G6+(G6*H6)</f>
        <v>0</v>
      </c>
      <c r="K6" s="6"/>
    </row>
    <row r="7" spans="1:10" ht="15.75">
      <c r="A7" s="68"/>
      <c r="B7" s="69" t="s">
        <v>749</v>
      </c>
      <c r="C7" s="115"/>
      <c r="G7" s="220">
        <f>SUM(G5:G6)</f>
        <v>0</v>
      </c>
      <c r="J7" s="221">
        <f>SUM(J5:J6)</f>
        <v>0</v>
      </c>
    </row>
    <row r="10" ht="12.75">
      <c r="B10" s="124"/>
    </row>
    <row r="11" ht="12.75">
      <c r="B11" s="124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CE,Pogrubiony"EZ/ZP/3/2011&amp;"Arial CE,Standardowy"
&amp;C&amp;"Arial CE,Pogrubiony"&amp;12Pakiet nr 6 - Antybiotyki&amp;RKielce, dn. 2011-20</oddHeader>
    <oddFooter>&amp;LOpracował: 
Elżbieta Kałużna - Cebula - kierownik apteki
Katarzyna Wareliś - ref. ds. ekonomicznych&amp;Cstrona &amp;P z &amp;N&amp;RZatwierdził: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4"/>
  </sheetPr>
  <dimension ref="A1:K62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4.875" style="8" customWidth="1"/>
    <col min="2" max="2" width="34.375" style="64" customWidth="1"/>
    <col min="3" max="3" width="37.875" style="64" customWidth="1"/>
    <col min="4" max="4" width="4.75390625" style="8" bestFit="1" customWidth="1"/>
    <col min="5" max="5" width="5.75390625" style="201" bestFit="1" customWidth="1"/>
    <col min="6" max="6" width="7.625" style="201" bestFit="1" customWidth="1"/>
    <col min="7" max="7" width="11.625" style="201" bestFit="1" customWidth="1"/>
    <col min="8" max="8" width="3.25390625" style="201" bestFit="1" customWidth="1"/>
    <col min="9" max="9" width="7.25390625" style="201" customWidth="1"/>
    <col min="10" max="10" width="11.125" style="201" customWidth="1"/>
    <col min="11" max="11" width="10.375" style="201" customWidth="1"/>
    <col min="12" max="16384" width="9.125" style="8" customWidth="1"/>
  </cols>
  <sheetData>
    <row r="1" spans="2:11" s="168" customFormat="1" ht="15">
      <c r="B1" s="234" t="s">
        <v>971</v>
      </c>
      <c r="C1" s="44"/>
      <c r="E1" s="257"/>
      <c r="F1" s="257"/>
      <c r="G1" s="257"/>
      <c r="H1" s="257"/>
      <c r="I1" s="257"/>
      <c r="J1" s="257"/>
      <c r="K1" s="257"/>
    </row>
    <row r="2" spans="2:11" s="168" customFormat="1" ht="12.75">
      <c r="B2" s="120"/>
      <c r="C2" s="235"/>
      <c r="E2" s="257"/>
      <c r="F2" s="257"/>
      <c r="G2" s="257"/>
      <c r="H2" s="257"/>
      <c r="I2" s="257"/>
      <c r="J2" s="257"/>
      <c r="K2" s="257"/>
    </row>
    <row r="3" spans="1:11" s="168" customFormat="1" ht="12.75">
      <c r="A3" s="236">
        <v>1</v>
      </c>
      <c r="B3" s="237">
        <v>2</v>
      </c>
      <c r="C3" s="237">
        <v>3</v>
      </c>
      <c r="D3" s="33">
        <v>4</v>
      </c>
      <c r="E3" s="45">
        <v>5</v>
      </c>
      <c r="F3" s="45">
        <v>6</v>
      </c>
      <c r="G3" s="45">
        <v>7</v>
      </c>
      <c r="H3" s="45">
        <v>8</v>
      </c>
      <c r="I3" s="45">
        <v>9</v>
      </c>
      <c r="J3" s="45">
        <v>10</v>
      </c>
      <c r="K3" s="45">
        <v>11</v>
      </c>
    </row>
    <row r="4" spans="1:11" s="118" customFormat="1" ht="67.5">
      <c r="A4" s="116" t="s">
        <v>496</v>
      </c>
      <c r="B4" s="117" t="s">
        <v>1331</v>
      </c>
      <c r="C4" s="117" t="s">
        <v>1330</v>
      </c>
      <c r="D4" s="116" t="s">
        <v>1417</v>
      </c>
      <c r="E4" s="228" t="s">
        <v>1418</v>
      </c>
      <c r="F4" s="228" t="s">
        <v>1419</v>
      </c>
      <c r="G4" s="228" t="s">
        <v>1020</v>
      </c>
      <c r="H4" s="228" t="s">
        <v>1420</v>
      </c>
      <c r="I4" s="228" t="s">
        <v>1021</v>
      </c>
      <c r="J4" s="228" t="s">
        <v>1022</v>
      </c>
      <c r="K4" s="228" t="s">
        <v>1023</v>
      </c>
    </row>
    <row r="5" spans="1:11" s="168" customFormat="1" ht="12.75">
      <c r="A5" s="33">
        <v>1</v>
      </c>
      <c r="B5" s="10"/>
      <c r="C5" s="10" t="s">
        <v>227</v>
      </c>
      <c r="D5" s="13" t="s">
        <v>1463</v>
      </c>
      <c r="E5" s="26">
        <v>200</v>
      </c>
      <c r="F5" s="41"/>
      <c r="G5" s="41">
        <f>E5*F5</f>
        <v>0</v>
      </c>
      <c r="H5" s="251"/>
      <c r="I5" s="41">
        <f>F5+(F5*H5)</f>
        <v>0</v>
      </c>
      <c r="J5" s="41">
        <f>G5+(G5*H5)</f>
        <v>0</v>
      </c>
      <c r="K5" s="41"/>
    </row>
    <row r="6" spans="1:11" s="168" customFormat="1" ht="22.5">
      <c r="A6" s="33">
        <v>2</v>
      </c>
      <c r="B6" s="10"/>
      <c r="C6" s="10" t="s">
        <v>228</v>
      </c>
      <c r="D6" s="13" t="s">
        <v>1463</v>
      </c>
      <c r="E6" s="26">
        <v>1800</v>
      </c>
      <c r="F6" s="41"/>
      <c r="G6" s="41">
        <f aca="true" t="shared" si="0" ref="G6:G55">E6*F6</f>
        <v>0</v>
      </c>
      <c r="H6" s="251"/>
      <c r="I6" s="41">
        <f aca="true" t="shared" si="1" ref="I6:I55">F6+(F6*H6)</f>
        <v>0</v>
      </c>
      <c r="J6" s="41">
        <f aca="true" t="shared" si="2" ref="J6:J55">G6+(G6*H6)</f>
        <v>0</v>
      </c>
      <c r="K6" s="41"/>
    </row>
    <row r="7" spans="1:11" s="168" customFormat="1" ht="22.5">
      <c r="A7" s="33">
        <v>3</v>
      </c>
      <c r="B7" s="10"/>
      <c r="C7" s="10" t="s">
        <v>1311</v>
      </c>
      <c r="D7" s="13" t="s">
        <v>1463</v>
      </c>
      <c r="E7" s="26">
        <v>210</v>
      </c>
      <c r="F7" s="41"/>
      <c r="G7" s="41">
        <f t="shared" si="0"/>
        <v>0</v>
      </c>
      <c r="H7" s="251"/>
      <c r="I7" s="41">
        <f t="shared" si="1"/>
        <v>0</v>
      </c>
      <c r="J7" s="41">
        <f t="shared" si="2"/>
        <v>0</v>
      </c>
      <c r="K7" s="41"/>
    </row>
    <row r="8" spans="1:11" s="168" customFormat="1" ht="12.75">
      <c r="A8" s="33">
        <v>4</v>
      </c>
      <c r="B8" s="10"/>
      <c r="C8" s="10" t="s">
        <v>229</v>
      </c>
      <c r="D8" s="13" t="s">
        <v>1463</v>
      </c>
      <c r="E8" s="26">
        <v>220</v>
      </c>
      <c r="F8" s="41"/>
      <c r="G8" s="41">
        <f t="shared" si="0"/>
        <v>0</v>
      </c>
      <c r="H8" s="251"/>
      <c r="I8" s="41">
        <f t="shared" si="1"/>
        <v>0</v>
      </c>
      <c r="J8" s="41">
        <f t="shared" si="2"/>
        <v>0</v>
      </c>
      <c r="K8" s="41"/>
    </row>
    <row r="9" spans="1:11" s="168" customFormat="1" ht="22.5">
      <c r="A9" s="33">
        <v>5</v>
      </c>
      <c r="B9" s="10"/>
      <c r="C9" s="10" t="s">
        <v>1285</v>
      </c>
      <c r="D9" s="13" t="s">
        <v>1463</v>
      </c>
      <c r="E9" s="26">
        <v>420</v>
      </c>
      <c r="F9" s="41"/>
      <c r="G9" s="41">
        <f t="shared" si="0"/>
        <v>0</v>
      </c>
      <c r="H9" s="251"/>
      <c r="I9" s="41">
        <f t="shared" si="1"/>
        <v>0</v>
      </c>
      <c r="J9" s="41">
        <f t="shared" si="2"/>
        <v>0</v>
      </c>
      <c r="K9" s="41"/>
    </row>
    <row r="10" spans="1:11" s="168" customFormat="1" ht="22.5">
      <c r="A10" s="33">
        <v>6</v>
      </c>
      <c r="B10" s="10"/>
      <c r="C10" s="10" t="s">
        <v>1286</v>
      </c>
      <c r="D10" s="13" t="s">
        <v>1463</v>
      </c>
      <c r="E10" s="26">
        <v>150</v>
      </c>
      <c r="F10" s="41"/>
      <c r="G10" s="41">
        <f t="shared" si="0"/>
        <v>0</v>
      </c>
      <c r="H10" s="251"/>
      <c r="I10" s="41">
        <f t="shared" si="1"/>
        <v>0</v>
      </c>
      <c r="J10" s="41">
        <f t="shared" si="2"/>
        <v>0</v>
      </c>
      <c r="K10" s="41"/>
    </row>
    <row r="11" spans="1:11" ht="22.5">
      <c r="A11" s="33">
        <v>7</v>
      </c>
      <c r="B11" s="2"/>
      <c r="C11" s="2" t="s">
        <v>230</v>
      </c>
      <c r="D11" s="4" t="s">
        <v>1463</v>
      </c>
      <c r="E11" s="5">
        <v>220</v>
      </c>
      <c r="F11" s="6"/>
      <c r="G11" s="41">
        <f t="shared" si="0"/>
        <v>0</v>
      </c>
      <c r="H11" s="251"/>
      <c r="I11" s="41">
        <f t="shared" si="1"/>
        <v>0</v>
      </c>
      <c r="J11" s="41">
        <f t="shared" si="2"/>
        <v>0</v>
      </c>
      <c r="K11" s="6"/>
    </row>
    <row r="12" spans="1:11" ht="22.5">
      <c r="A12" s="33">
        <v>8</v>
      </c>
      <c r="B12" s="2"/>
      <c r="C12" s="2" t="s">
        <v>231</v>
      </c>
      <c r="D12" s="4" t="s">
        <v>1463</v>
      </c>
      <c r="E12" s="5">
        <v>1300</v>
      </c>
      <c r="F12" s="6"/>
      <c r="G12" s="41">
        <f t="shared" si="0"/>
        <v>0</v>
      </c>
      <c r="H12" s="251"/>
      <c r="I12" s="41">
        <f t="shared" si="1"/>
        <v>0</v>
      </c>
      <c r="J12" s="41">
        <f t="shared" si="2"/>
        <v>0</v>
      </c>
      <c r="K12" s="6"/>
    </row>
    <row r="13" spans="1:11" ht="12.75">
      <c r="A13" s="33">
        <v>9</v>
      </c>
      <c r="B13" s="11"/>
      <c r="C13" s="11" t="s">
        <v>232</v>
      </c>
      <c r="D13" s="4" t="s">
        <v>1024</v>
      </c>
      <c r="E13" s="5">
        <v>560</v>
      </c>
      <c r="F13" s="6"/>
      <c r="G13" s="41">
        <f t="shared" si="0"/>
        <v>0</v>
      </c>
      <c r="H13" s="251"/>
      <c r="I13" s="41">
        <f t="shared" si="1"/>
        <v>0</v>
      </c>
      <c r="J13" s="41">
        <f t="shared" si="2"/>
        <v>0</v>
      </c>
      <c r="K13" s="6"/>
    </row>
    <row r="14" spans="1:11" ht="12.75">
      <c r="A14" s="33">
        <v>10</v>
      </c>
      <c r="B14" s="11"/>
      <c r="C14" s="11" t="s">
        <v>234</v>
      </c>
      <c r="D14" s="4" t="s">
        <v>1463</v>
      </c>
      <c r="E14" s="5">
        <v>550</v>
      </c>
      <c r="F14" s="6"/>
      <c r="G14" s="41">
        <f t="shared" si="0"/>
        <v>0</v>
      </c>
      <c r="H14" s="251"/>
      <c r="I14" s="41">
        <f t="shared" si="1"/>
        <v>0</v>
      </c>
      <c r="J14" s="41">
        <f t="shared" si="2"/>
        <v>0</v>
      </c>
      <c r="K14" s="6"/>
    </row>
    <row r="15" spans="1:11" ht="22.5">
      <c r="A15" s="33">
        <v>11</v>
      </c>
      <c r="B15" s="86"/>
      <c r="C15" s="86" t="s">
        <v>803</v>
      </c>
      <c r="D15" s="4" t="s">
        <v>1413</v>
      </c>
      <c r="E15" s="5">
        <v>1200</v>
      </c>
      <c r="F15" s="6"/>
      <c r="G15" s="41">
        <f t="shared" si="0"/>
        <v>0</v>
      </c>
      <c r="H15" s="251"/>
      <c r="I15" s="41">
        <f t="shared" si="1"/>
        <v>0</v>
      </c>
      <c r="J15" s="41">
        <f t="shared" si="2"/>
        <v>0</v>
      </c>
      <c r="K15" s="31"/>
    </row>
    <row r="16" spans="1:11" ht="12.75">
      <c r="A16" s="33">
        <v>12</v>
      </c>
      <c r="B16" s="31"/>
      <c r="C16" s="31" t="s">
        <v>233</v>
      </c>
      <c r="D16" s="4" t="s">
        <v>1463</v>
      </c>
      <c r="E16" s="5">
        <v>20</v>
      </c>
      <c r="F16" s="6"/>
      <c r="G16" s="41">
        <f t="shared" si="0"/>
        <v>0</v>
      </c>
      <c r="H16" s="251"/>
      <c r="I16" s="41">
        <f t="shared" si="1"/>
        <v>0</v>
      </c>
      <c r="J16" s="41">
        <f t="shared" si="2"/>
        <v>0</v>
      </c>
      <c r="K16" s="31"/>
    </row>
    <row r="17" spans="1:11" ht="22.5">
      <c r="A17" s="33">
        <v>13</v>
      </c>
      <c r="B17" s="31"/>
      <c r="C17" s="31" t="s">
        <v>235</v>
      </c>
      <c r="D17" s="4" t="s">
        <v>1463</v>
      </c>
      <c r="E17" s="5">
        <v>250</v>
      </c>
      <c r="F17" s="6"/>
      <c r="G17" s="41">
        <f t="shared" si="0"/>
        <v>0</v>
      </c>
      <c r="H17" s="251"/>
      <c r="I17" s="41">
        <f t="shared" si="1"/>
        <v>0</v>
      </c>
      <c r="J17" s="41">
        <f t="shared" si="2"/>
        <v>0</v>
      </c>
      <c r="K17" s="31"/>
    </row>
    <row r="18" spans="1:11" ht="12.75">
      <c r="A18" s="33">
        <v>14</v>
      </c>
      <c r="B18" s="11"/>
      <c r="C18" s="11" t="s">
        <v>236</v>
      </c>
      <c r="D18" s="13" t="s">
        <v>1463</v>
      </c>
      <c r="E18" s="5">
        <v>2000</v>
      </c>
      <c r="F18" s="6"/>
      <c r="G18" s="41">
        <f t="shared" si="0"/>
        <v>0</v>
      </c>
      <c r="H18" s="251"/>
      <c r="I18" s="41">
        <f t="shared" si="1"/>
        <v>0</v>
      </c>
      <c r="J18" s="41">
        <f t="shared" si="2"/>
        <v>0</v>
      </c>
      <c r="K18" s="6"/>
    </row>
    <row r="19" spans="1:11" ht="12.75">
      <c r="A19" s="33">
        <v>15</v>
      </c>
      <c r="B19" s="11"/>
      <c r="C19" s="11" t="s">
        <v>237</v>
      </c>
      <c r="D19" s="13" t="s">
        <v>1463</v>
      </c>
      <c r="E19" s="5">
        <v>1200</v>
      </c>
      <c r="F19" s="6"/>
      <c r="G19" s="41">
        <f t="shared" si="0"/>
        <v>0</v>
      </c>
      <c r="H19" s="251"/>
      <c r="I19" s="41">
        <f t="shared" si="1"/>
        <v>0</v>
      </c>
      <c r="J19" s="41">
        <f t="shared" si="2"/>
        <v>0</v>
      </c>
      <c r="K19" s="6"/>
    </row>
    <row r="20" spans="1:11" ht="12.75">
      <c r="A20" s="33">
        <v>16</v>
      </c>
      <c r="B20" s="11"/>
      <c r="C20" s="11" t="s">
        <v>238</v>
      </c>
      <c r="D20" s="13" t="s">
        <v>1463</v>
      </c>
      <c r="E20" s="5">
        <v>1500</v>
      </c>
      <c r="F20" s="6"/>
      <c r="G20" s="41">
        <f t="shared" si="0"/>
        <v>0</v>
      </c>
      <c r="H20" s="251"/>
      <c r="I20" s="41">
        <f t="shared" si="1"/>
        <v>0</v>
      </c>
      <c r="J20" s="41">
        <f t="shared" si="2"/>
        <v>0</v>
      </c>
      <c r="K20" s="6"/>
    </row>
    <row r="21" spans="1:11" ht="12.75">
      <c r="A21" s="33">
        <v>17</v>
      </c>
      <c r="B21" s="11"/>
      <c r="C21" s="11" t="s">
        <v>240</v>
      </c>
      <c r="D21" s="4" t="s">
        <v>1024</v>
      </c>
      <c r="E21" s="5">
        <v>25000</v>
      </c>
      <c r="F21" s="6"/>
      <c r="G21" s="41">
        <f t="shared" si="0"/>
        <v>0</v>
      </c>
      <c r="H21" s="251"/>
      <c r="I21" s="41">
        <f t="shared" si="1"/>
        <v>0</v>
      </c>
      <c r="J21" s="41">
        <f t="shared" si="2"/>
        <v>0</v>
      </c>
      <c r="K21" s="6"/>
    </row>
    <row r="22" spans="1:11" ht="12.75">
      <c r="A22" s="33">
        <v>18</v>
      </c>
      <c r="B22" s="11"/>
      <c r="C22" s="11" t="s">
        <v>239</v>
      </c>
      <c r="D22" s="13" t="s">
        <v>1463</v>
      </c>
      <c r="E22" s="5">
        <v>750</v>
      </c>
      <c r="F22" s="6"/>
      <c r="G22" s="41">
        <f t="shared" si="0"/>
        <v>0</v>
      </c>
      <c r="H22" s="251"/>
      <c r="I22" s="41">
        <f t="shared" si="1"/>
        <v>0</v>
      </c>
      <c r="J22" s="41">
        <f t="shared" si="2"/>
        <v>0</v>
      </c>
      <c r="K22" s="6"/>
    </row>
    <row r="23" spans="1:11" ht="12.75">
      <c r="A23" s="33">
        <v>19</v>
      </c>
      <c r="B23" s="11"/>
      <c r="C23" s="11" t="s">
        <v>241</v>
      </c>
      <c r="D23" s="13" t="s">
        <v>1463</v>
      </c>
      <c r="E23" s="5">
        <v>170</v>
      </c>
      <c r="F23" s="6"/>
      <c r="G23" s="41">
        <f t="shared" si="0"/>
        <v>0</v>
      </c>
      <c r="H23" s="251"/>
      <c r="I23" s="41">
        <f t="shared" si="1"/>
        <v>0</v>
      </c>
      <c r="J23" s="41">
        <f t="shared" si="2"/>
        <v>0</v>
      </c>
      <c r="K23" s="6"/>
    </row>
    <row r="24" spans="1:11" ht="12.75">
      <c r="A24" s="33">
        <v>20</v>
      </c>
      <c r="B24" s="11"/>
      <c r="C24" s="11" t="s">
        <v>242</v>
      </c>
      <c r="D24" s="4" t="s">
        <v>1024</v>
      </c>
      <c r="E24" s="5">
        <v>6000</v>
      </c>
      <c r="F24" s="6"/>
      <c r="G24" s="41">
        <f t="shared" si="0"/>
        <v>0</v>
      </c>
      <c r="H24" s="251"/>
      <c r="I24" s="41">
        <f t="shared" si="1"/>
        <v>0</v>
      </c>
      <c r="J24" s="41">
        <f t="shared" si="2"/>
        <v>0</v>
      </c>
      <c r="K24" s="6"/>
    </row>
    <row r="25" spans="1:11" ht="12.75">
      <c r="A25" s="33">
        <v>21</v>
      </c>
      <c r="B25" s="10"/>
      <c r="C25" s="14" t="s">
        <v>243</v>
      </c>
      <c r="D25" s="4" t="s">
        <v>1024</v>
      </c>
      <c r="E25" s="5">
        <v>2500</v>
      </c>
      <c r="F25" s="6"/>
      <c r="G25" s="41">
        <f t="shared" si="0"/>
        <v>0</v>
      </c>
      <c r="H25" s="251"/>
      <c r="I25" s="41">
        <f t="shared" si="1"/>
        <v>0</v>
      </c>
      <c r="J25" s="41">
        <f t="shared" si="2"/>
        <v>0</v>
      </c>
      <c r="K25" s="6"/>
    </row>
    <row r="26" spans="1:11" ht="12.75">
      <c r="A26" s="33">
        <v>22</v>
      </c>
      <c r="B26" s="11"/>
      <c r="C26" s="11" t="s">
        <v>244</v>
      </c>
      <c r="D26" s="4" t="s">
        <v>1024</v>
      </c>
      <c r="E26" s="5">
        <v>30000</v>
      </c>
      <c r="F26" s="6"/>
      <c r="G26" s="41">
        <f t="shared" si="0"/>
        <v>0</v>
      </c>
      <c r="H26" s="251"/>
      <c r="I26" s="41">
        <f t="shared" si="1"/>
        <v>0</v>
      </c>
      <c r="J26" s="41">
        <f t="shared" si="2"/>
        <v>0</v>
      </c>
      <c r="K26" s="6"/>
    </row>
    <row r="27" spans="1:11" ht="12.75">
      <c r="A27" s="33">
        <v>23</v>
      </c>
      <c r="B27" s="11"/>
      <c r="C27" s="11" t="s">
        <v>245</v>
      </c>
      <c r="D27" s="4" t="s">
        <v>1463</v>
      </c>
      <c r="E27" s="5">
        <v>7200</v>
      </c>
      <c r="F27" s="6"/>
      <c r="G27" s="41">
        <f t="shared" si="0"/>
        <v>0</v>
      </c>
      <c r="H27" s="251"/>
      <c r="I27" s="41">
        <f t="shared" si="1"/>
        <v>0</v>
      </c>
      <c r="J27" s="41">
        <f t="shared" si="2"/>
        <v>0</v>
      </c>
      <c r="K27" s="6"/>
    </row>
    <row r="28" spans="1:11" ht="22.5">
      <c r="A28" s="33">
        <v>24</v>
      </c>
      <c r="B28" s="11"/>
      <c r="C28" s="11" t="s">
        <v>246</v>
      </c>
      <c r="D28" s="4" t="s">
        <v>1463</v>
      </c>
      <c r="E28" s="5">
        <v>350</v>
      </c>
      <c r="F28" s="6"/>
      <c r="G28" s="41">
        <f t="shared" si="0"/>
        <v>0</v>
      </c>
      <c r="H28" s="251"/>
      <c r="I28" s="41">
        <f t="shared" si="1"/>
        <v>0</v>
      </c>
      <c r="J28" s="41">
        <f t="shared" si="2"/>
        <v>0</v>
      </c>
      <c r="K28" s="6"/>
    </row>
    <row r="29" spans="1:11" ht="12.75">
      <c r="A29" s="33">
        <v>25</v>
      </c>
      <c r="B29" s="11"/>
      <c r="C29" s="11" t="s">
        <v>247</v>
      </c>
      <c r="D29" s="4" t="s">
        <v>1024</v>
      </c>
      <c r="E29" s="5">
        <v>26000</v>
      </c>
      <c r="F29" s="6"/>
      <c r="G29" s="41">
        <f t="shared" si="0"/>
        <v>0</v>
      </c>
      <c r="H29" s="251"/>
      <c r="I29" s="41">
        <f t="shared" si="1"/>
        <v>0</v>
      </c>
      <c r="J29" s="41">
        <f t="shared" si="2"/>
        <v>0</v>
      </c>
      <c r="K29" s="6"/>
    </row>
    <row r="30" spans="1:11" ht="12.75">
      <c r="A30" s="33">
        <v>26</v>
      </c>
      <c r="B30" s="11"/>
      <c r="C30" s="11" t="s">
        <v>248</v>
      </c>
      <c r="D30" s="4" t="s">
        <v>1463</v>
      </c>
      <c r="E30" s="5">
        <v>230</v>
      </c>
      <c r="F30" s="6"/>
      <c r="G30" s="41">
        <f t="shared" si="0"/>
        <v>0</v>
      </c>
      <c r="H30" s="251"/>
      <c r="I30" s="41">
        <f t="shared" si="1"/>
        <v>0</v>
      </c>
      <c r="J30" s="41">
        <f t="shared" si="2"/>
        <v>0</v>
      </c>
      <c r="K30" s="6"/>
    </row>
    <row r="31" spans="1:11" ht="12.75">
      <c r="A31" s="33">
        <v>27</v>
      </c>
      <c r="B31" s="11"/>
      <c r="C31" s="11" t="s">
        <v>249</v>
      </c>
      <c r="D31" s="4" t="s">
        <v>1463</v>
      </c>
      <c r="E31" s="5">
        <v>1600</v>
      </c>
      <c r="F31" s="6"/>
      <c r="G31" s="41">
        <f t="shared" si="0"/>
        <v>0</v>
      </c>
      <c r="H31" s="251"/>
      <c r="I31" s="41">
        <f t="shared" si="1"/>
        <v>0</v>
      </c>
      <c r="J31" s="41">
        <f t="shared" si="2"/>
        <v>0</v>
      </c>
      <c r="K31" s="6"/>
    </row>
    <row r="32" spans="1:11" ht="12.75">
      <c r="A32" s="33">
        <v>28</v>
      </c>
      <c r="B32" s="11"/>
      <c r="C32" s="11" t="s">
        <v>250</v>
      </c>
      <c r="D32" s="4" t="s">
        <v>1463</v>
      </c>
      <c r="E32" s="5">
        <v>700</v>
      </c>
      <c r="F32" s="6"/>
      <c r="G32" s="41">
        <f t="shared" si="0"/>
        <v>0</v>
      </c>
      <c r="H32" s="251"/>
      <c r="I32" s="41">
        <f t="shared" si="1"/>
        <v>0</v>
      </c>
      <c r="J32" s="41">
        <f t="shared" si="2"/>
        <v>0</v>
      </c>
      <c r="K32" s="6"/>
    </row>
    <row r="33" spans="1:11" ht="12.75">
      <c r="A33" s="33">
        <v>29</v>
      </c>
      <c r="B33" s="11"/>
      <c r="C33" s="11" t="s">
        <v>492</v>
      </c>
      <c r="D33" s="4" t="s">
        <v>1463</v>
      </c>
      <c r="E33" s="5">
        <v>1200</v>
      </c>
      <c r="F33" s="6"/>
      <c r="G33" s="41">
        <f t="shared" si="0"/>
        <v>0</v>
      </c>
      <c r="H33" s="251"/>
      <c r="I33" s="41">
        <f t="shared" si="1"/>
        <v>0</v>
      </c>
      <c r="J33" s="41">
        <f t="shared" si="2"/>
        <v>0</v>
      </c>
      <c r="K33" s="6"/>
    </row>
    <row r="34" spans="1:11" ht="22.5">
      <c r="A34" s="33">
        <v>30</v>
      </c>
      <c r="B34" s="11"/>
      <c r="C34" s="11" t="s">
        <v>1147</v>
      </c>
      <c r="D34" s="4" t="s">
        <v>1024</v>
      </c>
      <c r="E34" s="5">
        <v>8500</v>
      </c>
      <c r="F34" s="6"/>
      <c r="G34" s="41">
        <f t="shared" si="0"/>
        <v>0</v>
      </c>
      <c r="H34" s="251"/>
      <c r="I34" s="41">
        <f t="shared" si="1"/>
        <v>0</v>
      </c>
      <c r="J34" s="41">
        <f t="shared" si="2"/>
        <v>0</v>
      </c>
      <c r="K34" s="6"/>
    </row>
    <row r="35" spans="1:11" ht="12.75">
      <c r="A35" s="33">
        <v>31</v>
      </c>
      <c r="B35" s="31"/>
      <c r="C35" s="31" t="s">
        <v>564</v>
      </c>
      <c r="D35" s="4" t="s">
        <v>1463</v>
      </c>
      <c r="E35" s="5">
        <v>70</v>
      </c>
      <c r="F35" s="6"/>
      <c r="G35" s="41">
        <f t="shared" si="0"/>
        <v>0</v>
      </c>
      <c r="H35" s="251"/>
      <c r="I35" s="41">
        <f t="shared" si="1"/>
        <v>0</v>
      </c>
      <c r="J35" s="41">
        <f t="shared" si="2"/>
        <v>0</v>
      </c>
      <c r="K35" s="6"/>
    </row>
    <row r="36" spans="1:11" ht="12.75">
      <c r="A36" s="33">
        <v>32</v>
      </c>
      <c r="B36" s="11"/>
      <c r="C36" s="11" t="s">
        <v>252</v>
      </c>
      <c r="D36" s="4" t="s">
        <v>1024</v>
      </c>
      <c r="E36" s="5">
        <v>2500</v>
      </c>
      <c r="F36" s="6"/>
      <c r="G36" s="41">
        <f t="shared" si="0"/>
        <v>0</v>
      </c>
      <c r="H36" s="251"/>
      <c r="I36" s="41">
        <f t="shared" si="1"/>
        <v>0</v>
      </c>
      <c r="J36" s="41">
        <f t="shared" si="2"/>
        <v>0</v>
      </c>
      <c r="K36" s="6"/>
    </row>
    <row r="37" spans="1:11" ht="12.75">
      <c r="A37" s="33">
        <v>33</v>
      </c>
      <c r="B37" s="11"/>
      <c r="C37" s="11" t="s">
        <v>251</v>
      </c>
      <c r="D37" s="4" t="s">
        <v>1463</v>
      </c>
      <c r="E37" s="5">
        <v>200</v>
      </c>
      <c r="F37" s="6"/>
      <c r="G37" s="41">
        <f t="shared" si="0"/>
        <v>0</v>
      </c>
      <c r="H37" s="251"/>
      <c r="I37" s="41">
        <f t="shared" si="1"/>
        <v>0</v>
      </c>
      <c r="J37" s="41">
        <f t="shared" si="2"/>
        <v>0</v>
      </c>
      <c r="K37" s="6"/>
    </row>
    <row r="38" spans="1:11" ht="12.75">
      <c r="A38" s="33">
        <v>34</v>
      </c>
      <c r="B38" s="11"/>
      <c r="C38" s="11" t="s">
        <v>253</v>
      </c>
      <c r="D38" s="4" t="s">
        <v>1463</v>
      </c>
      <c r="E38" s="5">
        <v>550</v>
      </c>
      <c r="F38" s="6"/>
      <c r="G38" s="41">
        <f t="shared" si="0"/>
        <v>0</v>
      </c>
      <c r="H38" s="251"/>
      <c r="I38" s="41">
        <f t="shared" si="1"/>
        <v>0</v>
      </c>
      <c r="J38" s="41">
        <f t="shared" si="2"/>
        <v>0</v>
      </c>
      <c r="K38" s="6"/>
    </row>
    <row r="39" spans="1:11" ht="12.75">
      <c r="A39" s="33">
        <v>35</v>
      </c>
      <c r="B39" s="31"/>
      <c r="C39" s="31" t="s">
        <v>1221</v>
      </c>
      <c r="D39" s="4" t="s">
        <v>1463</v>
      </c>
      <c r="E39" s="5">
        <v>80</v>
      </c>
      <c r="F39" s="67"/>
      <c r="G39" s="41">
        <f t="shared" si="0"/>
        <v>0</v>
      </c>
      <c r="H39" s="251"/>
      <c r="I39" s="41">
        <f t="shared" si="1"/>
        <v>0</v>
      </c>
      <c r="J39" s="41">
        <f t="shared" si="2"/>
        <v>0</v>
      </c>
      <c r="K39" s="31"/>
    </row>
    <row r="40" spans="1:11" ht="12.75">
      <c r="A40" s="33">
        <v>36</v>
      </c>
      <c r="B40" s="11"/>
      <c r="C40" s="11" t="s">
        <v>254</v>
      </c>
      <c r="D40" s="4" t="s">
        <v>1463</v>
      </c>
      <c r="E40" s="5">
        <v>1500</v>
      </c>
      <c r="F40" s="6"/>
      <c r="G40" s="41">
        <f t="shared" si="0"/>
        <v>0</v>
      </c>
      <c r="H40" s="251"/>
      <c r="I40" s="41">
        <f t="shared" si="1"/>
        <v>0</v>
      </c>
      <c r="J40" s="41">
        <f t="shared" si="2"/>
        <v>0</v>
      </c>
      <c r="K40" s="6"/>
    </row>
    <row r="41" spans="1:11" ht="12.75">
      <c r="A41" s="33">
        <v>37</v>
      </c>
      <c r="B41" s="10"/>
      <c r="C41" s="10" t="s">
        <v>255</v>
      </c>
      <c r="D41" s="13" t="s">
        <v>1463</v>
      </c>
      <c r="E41" s="5">
        <v>650</v>
      </c>
      <c r="F41" s="6"/>
      <c r="G41" s="41">
        <f t="shared" si="0"/>
        <v>0</v>
      </c>
      <c r="H41" s="251"/>
      <c r="I41" s="41">
        <f t="shared" si="1"/>
        <v>0</v>
      </c>
      <c r="J41" s="41">
        <f t="shared" si="2"/>
        <v>0</v>
      </c>
      <c r="K41" s="6"/>
    </row>
    <row r="42" spans="1:11" ht="22.5">
      <c r="A42" s="33">
        <v>38</v>
      </c>
      <c r="B42" s="11"/>
      <c r="C42" s="11" t="s">
        <v>257</v>
      </c>
      <c r="D42" s="4" t="s">
        <v>634</v>
      </c>
      <c r="E42" s="5">
        <v>3200</v>
      </c>
      <c r="F42" s="6"/>
      <c r="G42" s="41">
        <f t="shared" si="0"/>
        <v>0</v>
      </c>
      <c r="H42" s="251"/>
      <c r="I42" s="41">
        <f t="shared" si="1"/>
        <v>0</v>
      </c>
      <c r="J42" s="41">
        <f t="shared" si="2"/>
        <v>0</v>
      </c>
      <c r="K42" s="6"/>
    </row>
    <row r="43" spans="1:11" ht="12.75">
      <c r="A43" s="33">
        <v>39</v>
      </c>
      <c r="B43" s="11"/>
      <c r="C43" s="11" t="s">
        <v>256</v>
      </c>
      <c r="D43" s="4" t="s">
        <v>1463</v>
      </c>
      <c r="E43" s="5">
        <v>1300</v>
      </c>
      <c r="F43" s="6"/>
      <c r="G43" s="41">
        <f t="shared" si="0"/>
        <v>0</v>
      </c>
      <c r="H43" s="251"/>
      <c r="I43" s="41">
        <f t="shared" si="1"/>
        <v>0</v>
      </c>
      <c r="J43" s="41">
        <f t="shared" si="2"/>
        <v>0</v>
      </c>
      <c r="K43" s="6"/>
    </row>
    <row r="44" spans="1:11" ht="22.5">
      <c r="A44" s="33">
        <v>40</v>
      </c>
      <c r="B44" s="11"/>
      <c r="C44" s="11" t="s">
        <v>1148</v>
      </c>
      <c r="D44" s="4" t="s">
        <v>634</v>
      </c>
      <c r="E44" s="5">
        <v>70</v>
      </c>
      <c r="F44" s="6"/>
      <c r="G44" s="41">
        <f t="shared" si="0"/>
        <v>0</v>
      </c>
      <c r="H44" s="251"/>
      <c r="I44" s="41">
        <f t="shared" si="1"/>
        <v>0</v>
      </c>
      <c r="J44" s="41">
        <f t="shared" si="2"/>
        <v>0</v>
      </c>
      <c r="K44" s="6"/>
    </row>
    <row r="45" spans="1:11" ht="22.5">
      <c r="A45" s="33">
        <v>41</v>
      </c>
      <c r="B45" s="11"/>
      <c r="C45" s="11" t="s">
        <v>778</v>
      </c>
      <c r="D45" s="4" t="s">
        <v>634</v>
      </c>
      <c r="E45" s="5">
        <v>20</v>
      </c>
      <c r="F45" s="6"/>
      <c r="G45" s="41">
        <f t="shared" si="0"/>
        <v>0</v>
      </c>
      <c r="H45" s="251"/>
      <c r="I45" s="41">
        <f t="shared" si="1"/>
        <v>0</v>
      </c>
      <c r="J45" s="41">
        <f t="shared" si="2"/>
        <v>0</v>
      </c>
      <c r="K45" s="6"/>
    </row>
    <row r="46" spans="1:11" ht="22.5">
      <c r="A46" s="33">
        <v>42</v>
      </c>
      <c r="B46" s="11"/>
      <c r="C46" s="11" t="s">
        <v>779</v>
      </c>
      <c r="D46" s="4" t="s">
        <v>634</v>
      </c>
      <c r="E46" s="5">
        <v>700</v>
      </c>
      <c r="F46" s="6"/>
      <c r="G46" s="41">
        <f t="shared" si="0"/>
        <v>0</v>
      </c>
      <c r="H46" s="251"/>
      <c r="I46" s="41">
        <f t="shared" si="1"/>
        <v>0</v>
      </c>
      <c r="J46" s="41">
        <f t="shared" si="2"/>
        <v>0</v>
      </c>
      <c r="K46" s="6"/>
    </row>
    <row r="47" spans="1:11" ht="22.5">
      <c r="A47" s="33">
        <v>43</v>
      </c>
      <c r="B47" s="31"/>
      <c r="C47" s="31" t="s">
        <v>258</v>
      </c>
      <c r="D47" s="4" t="s">
        <v>1463</v>
      </c>
      <c r="E47" s="5">
        <v>100</v>
      </c>
      <c r="F47" s="6"/>
      <c r="G47" s="41">
        <f t="shared" si="0"/>
        <v>0</v>
      </c>
      <c r="H47" s="251"/>
      <c r="I47" s="41">
        <f t="shared" si="1"/>
        <v>0</v>
      </c>
      <c r="J47" s="41">
        <f t="shared" si="2"/>
        <v>0</v>
      </c>
      <c r="K47" s="6"/>
    </row>
    <row r="48" spans="1:11" ht="12.75">
      <c r="A48" s="33">
        <v>44</v>
      </c>
      <c r="B48" s="11"/>
      <c r="C48" s="11" t="s">
        <v>259</v>
      </c>
      <c r="D48" s="4" t="s">
        <v>1024</v>
      </c>
      <c r="E48" s="5">
        <v>1200</v>
      </c>
      <c r="F48" s="6"/>
      <c r="G48" s="41">
        <f t="shared" si="0"/>
        <v>0</v>
      </c>
      <c r="H48" s="251"/>
      <c r="I48" s="41">
        <f t="shared" si="1"/>
        <v>0</v>
      </c>
      <c r="J48" s="41">
        <f t="shared" si="2"/>
        <v>0</v>
      </c>
      <c r="K48" s="6"/>
    </row>
    <row r="49" spans="1:11" ht="12.75">
      <c r="A49" s="33">
        <v>45</v>
      </c>
      <c r="B49" s="11"/>
      <c r="C49" s="11" t="s">
        <v>261</v>
      </c>
      <c r="D49" s="4" t="s">
        <v>1024</v>
      </c>
      <c r="E49" s="5">
        <v>16000</v>
      </c>
      <c r="F49" s="6"/>
      <c r="G49" s="41">
        <f t="shared" si="0"/>
        <v>0</v>
      </c>
      <c r="H49" s="251"/>
      <c r="I49" s="41">
        <f t="shared" si="1"/>
        <v>0</v>
      </c>
      <c r="J49" s="41">
        <f t="shared" si="2"/>
        <v>0</v>
      </c>
      <c r="K49" s="6"/>
    </row>
    <row r="50" spans="1:11" ht="22.5">
      <c r="A50" s="33">
        <v>46</v>
      </c>
      <c r="B50" s="31"/>
      <c r="C50" s="31" t="s">
        <v>262</v>
      </c>
      <c r="D50" s="4" t="s">
        <v>1463</v>
      </c>
      <c r="E50" s="5">
        <v>50</v>
      </c>
      <c r="F50" s="6"/>
      <c r="G50" s="41">
        <f t="shared" si="0"/>
        <v>0</v>
      </c>
      <c r="H50" s="251"/>
      <c r="I50" s="41">
        <f t="shared" si="1"/>
        <v>0</v>
      </c>
      <c r="J50" s="41">
        <f t="shared" si="2"/>
        <v>0</v>
      </c>
      <c r="K50" s="6"/>
    </row>
    <row r="51" spans="1:11" ht="12.75">
      <c r="A51" s="33">
        <v>47</v>
      </c>
      <c r="B51" s="11"/>
      <c r="C51" s="11" t="s">
        <v>260</v>
      </c>
      <c r="D51" s="4" t="s">
        <v>1463</v>
      </c>
      <c r="E51" s="5">
        <v>1600</v>
      </c>
      <c r="F51" s="6"/>
      <c r="G51" s="41">
        <f t="shared" si="0"/>
        <v>0</v>
      </c>
      <c r="H51" s="251"/>
      <c r="I51" s="41">
        <f t="shared" si="1"/>
        <v>0</v>
      </c>
      <c r="J51" s="41">
        <f t="shared" si="2"/>
        <v>0</v>
      </c>
      <c r="K51" s="6"/>
    </row>
    <row r="52" spans="1:11" ht="12.75">
      <c r="A52" s="33">
        <v>48</v>
      </c>
      <c r="B52" s="11"/>
      <c r="C52" s="11" t="s">
        <v>265</v>
      </c>
      <c r="D52" s="4" t="s">
        <v>1463</v>
      </c>
      <c r="E52" s="5">
        <v>320</v>
      </c>
      <c r="F52" s="6"/>
      <c r="G52" s="41">
        <f t="shared" si="0"/>
        <v>0</v>
      </c>
      <c r="H52" s="251"/>
      <c r="I52" s="41">
        <f t="shared" si="1"/>
        <v>0</v>
      </c>
      <c r="J52" s="41">
        <f t="shared" si="2"/>
        <v>0</v>
      </c>
      <c r="K52" s="6"/>
    </row>
    <row r="53" spans="1:11" ht="22.5">
      <c r="A53" s="33">
        <v>49</v>
      </c>
      <c r="B53" s="11"/>
      <c r="C53" s="11" t="s">
        <v>264</v>
      </c>
      <c r="D53" s="4" t="s">
        <v>1463</v>
      </c>
      <c r="E53" s="5">
        <v>20</v>
      </c>
      <c r="F53" s="6"/>
      <c r="G53" s="41">
        <f t="shared" si="0"/>
        <v>0</v>
      </c>
      <c r="H53" s="251"/>
      <c r="I53" s="41">
        <f t="shared" si="1"/>
        <v>0</v>
      </c>
      <c r="J53" s="41">
        <f t="shared" si="2"/>
        <v>0</v>
      </c>
      <c r="K53" s="6"/>
    </row>
    <row r="54" spans="1:11" ht="22.5">
      <c r="A54" s="33">
        <v>50</v>
      </c>
      <c r="B54" s="11"/>
      <c r="C54" s="11" t="s">
        <v>263</v>
      </c>
      <c r="D54" s="4" t="s">
        <v>1463</v>
      </c>
      <c r="E54" s="5">
        <v>80</v>
      </c>
      <c r="F54" s="6"/>
      <c r="G54" s="41">
        <f t="shared" si="0"/>
        <v>0</v>
      </c>
      <c r="H54" s="251"/>
      <c r="I54" s="41">
        <f t="shared" si="1"/>
        <v>0</v>
      </c>
      <c r="J54" s="41">
        <f t="shared" si="2"/>
        <v>0</v>
      </c>
      <c r="K54" s="6"/>
    </row>
    <row r="55" spans="1:11" ht="22.5">
      <c r="A55" s="33">
        <v>51</v>
      </c>
      <c r="B55" s="11"/>
      <c r="C55" s="11" t="s">
        <v>266</v>
      </c>
      <c r="D55" s="4" t="s">
        <v>1463</v>
      </c>
      <c r="E55" s="5">
        <v>70</v>
      </c>
      <c r="F55" s="6"/>
      <c r="G55" s="41">
        <f t="shared" si="0"/>
        <v>0</v>
      </c>
      <c r="H55" s="251"/>
      <c r="I55" s="41">
        <f t="shared" si="1"/>
        <v>0</v>
      </c>
      <c r="J55" s="41">
        <f t="shared" si="2"/>
        <v>0</v>
      </c>
      <c r="K55" s="6"/>
    </row>
    <row r="56" spans="1:10" ht="15.75">
      <c r="A56" s="44"/>
      <c r="B56" s="69" t="s">
        <v>749</v>
      </c>
      <c r="C56" s="119"/>
      <c r="G56" s="199">
        <f>SUM(G5:G55)</f>
        <v>0</v>
      </c>
      <c r="J56" s="238">
        <f>SUM(J5:J55)</f>
        <v>0</v>
      </c>
    </row>
    <row r="59" ht="12.75">
      <c r="B59" s="184" t="s">
        <v>4</v>
      </c>
    </row>
    <row r="60" ht="12.75">
      <c r="B60" s="8" t="s">
        <v>5</v>
      </c>
    </row>
    <row r="61" ht="12.75">
      <c r="B61" s="185" t="s">
        <v>6</v>
      </c>
    </row>
    <row r="62" ht="12.75">
      <c r="B62" s="185" t="s">
        <v>7</v>
      </c>
    </row>
    <row r="74" ht="12" customHeight="1"/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5 - Leki&amp;RKielce,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4"/>
  </sheetPr>
  <dimension ref="A1:L151"/>
  <sheetViews>
    <sheetView zoomScalePageLayoutView="0" workbookViewId="0" topLeftCell="A16">
      <selection activeCell="A16" sqref="A16:A137"/>
    </sheetView>
  </sheetViews>
  <sheetFormatPr defaultColWidth="9.00390625" defaultRowHeight="12.75"/>
  <cols>
    <col min="1" max="1" width="4.25390625" style="136" bestFit="1" customWidth="1"/>
    <col min="2" max="2" width="35.00390625" style="108" customWidth="1"/>
    <col min="3" max="3" width="34.25390625" style="108" customWidth="1"/>
    <col min="4" max="4" width="4.875" style="224" customWidth="1"/>
    <col min="5" max="5" width="5.75390625" style="224" bestFit="1" customWidth="1"/>
    <col min="6" max="6" width="9.75390625" style="224" bestFit="1" customWidth="1"/>
    <col min="7" max="7" width="12.875" style="224" bestFit="1" customWidth="1"/>
    <col min="8" max="8" width="4.875" style="224" bestFit="1" customWidth="1"/>
    <col min="9" max="9" width="9.75390625" style="224" bestFit="1" customWidth="1"/>
    <col min="10" max="10" width="12.75390625" style="224" bestFit="1" customWidth="1"/>
    <col min="11" max="11" width="10.375" style="224" customWidth="1"/>
    <col min="12" max="12" width="9.125" style="224" customWidth="1"/>
    <col min="13" max="31" width="9.125" style="78" customWidth="1"/>
  </cols>
  <sheetData>
    <row r="1" spans="1:12" s="129" customFormat="1" ht="15">
      <c r="A1" s="226"/>
      <c r="B1" s="121" t="s">
        <v>959</v>
      </c>
      <c r="C1" s="172"/>
      <c r="D1" s="226"/>
      <c r="E1" s="226"/>
      <c r="F1" s="256"/>
      <c r="G1" s="256"/>
      <c r="H1" s="226"/>
      <c r="I1" s="256"/>
      <c r="J1" s="256"/>
      <c r="K1" s="256"/>
      <c r="L1" s="226"/>
    </row>
    <row r="2" spans="1:12" s="129" customFormat="1" ht="15">
      <c r="A2" s="226"/>
      <c r="B2" s="121"/>
      <c r="C2" s="114"/>
      <c r="D2" s="226"/>
      <c r="E2" s="226"/>
      <c r="F2" s="256"/>
      <c r="G2" s="256"/>
      <c r="H2" s="226"/>
      <c r="I2" s="256"/>
      <c r="J2" s="256"/>
      <c r="K2" s="256"/>
      <c r="L2" s="226"/>
    </row>
    <row r="3" spans="1:11" ht="12.75">
      <c r="A3" s="227">
        <v>1</v>
      </c>
      <c r="B3" s="123">
        <v>2</v>
      </c>
      <c r="C3" s="123">
        <v>3</v>
      </c>
      <c r="D3" s="227">
        <v>4</v>
      </c>
      <c r="E3" s="227">
        <v>5</v>
      </c>
      <c r="F3" s="227">
        <v>6</v>
      </c>
      <c r="G3" s="227">
        <v>7</v>
      </c>
      <c r="H3" s="227">
        <v>8</v>
      </c>
      <c r="I3" s="227">
        <v>9</v>
      </c>
      <c r="J3" s="227">
        <v>10</v>
      </c>
      <c r="K3" s="227">
        <v>11</v>
      </c>
    </row>
    <row r="4" spans="1:12" s="118" customFormat="1" ht="45">
      <c r="A4" s="228" t="s">
        <v>496</v>
      </c>
      <c r="B4" s="117" t="s">
        <v>1331</v>
      </c>
      <c r="C4" s="117" t="s">
        <v>1330</v>
      </c>
      <c r="D4" s="228" t="s">
        <v>1417</v>
      </c>
      <c r="E4" s="228" t="s">
        <v>1418</v>
      </c>
      <c r="F4" s="228" t="s">
        <v>1419</v>
      </c>
      <c r="G4" s="228" t="s">
        <v>1020</v>
      </c>
      <c r="H4" s="228" t="s">
        <v>1420</v>
      </c>
      <c r="I4" s="228" t="s">
        <v>1021</v>
      </c>
      <c r="J4" s="228" t="s">
        <v>1022</v>
      </c>
      <c r="K4" s="228" t="s">
        <v>1023</v>
      </c>
      <c r="L4" s="258"/>
    </row>
    <row r="5" spans="1:12" s="71" customFormat="1" ht="22.5">
      <c r="A5" s="45">
        <v>1</v>
      </c>
      <c r="B5" s="10"/>
      <c r="C5" s="10" t="s">
        <v>753</v>
      </c>
      <c r="D5" s="259" t="s">
        <v>1024</v>
      </c>
      <c r="E5" s="26">
        <v>250</v>
      </c>
      <c r="F5" s="41"/>
      <c r="G5" s="41">
        <f aca="true" t="shared" si="0" ref="G5:G35">F5*E5</f>
        <v>0</v>
      </c>
      <c r="H5" s="260"/>
      <c r="I5" s="41">
        <f aca="true" t="shared" si="1" ref="I5:I35">F5+(F5*H5)</f>
        <v>0</v>
      </c>
      <c r="J5" s="41">
        <f aca="true" t="shared" si="2" ref="J5:J35">G5+(G5*H5)</f>
        <v>0</v>
      </c>
      <c r="K5" s="41"/>
      <c r="L5" s="261"/>
    </row>
    <row r="6" spans="1:11" ht="33.75">
      <c r="A6" s="45">
        <v>2</v>
      </c>
      <c r="B6" s="10"/>
      <c r="C6" s="10" t="s">
        <v>163</v>
      </c>
      <c r="D6" s="259" t="s">
        <v>634</v>
      </c>
      <c r="E6" s="26">
        <v>10</v>
      </c>
      <c r="F6" s="41"/>
      <c r="G6" s="41">
        <f t="shared" si="0"/>
        <v>0</v>
      </c>
      <c r="H6" s="260"/>
      <c r="I6" s="41">
        <f t="shared" si="1"/>
        <v>0</v>
      </c>
      <c r="J6" s="41">
        <f t="shared" si="2"/>
        <v>0</v>
      </c>
      <c r="K6" s="41"/>
    </row>
    <row r="7" spans="1:11" ht="33.75">
      <c r="A7" s="45">
        <v>3</v>
      </c>
      <c r="B7" s="10"/>
      <c r="C7" s="10" t="s">
        <v>164</v>
      </c>
      <c r="D7" s="259" t="s">
        <v>634</v>
      </c>
      <c r="E7" s="26">
        <v>15</v>
      </c>
      <c r="F7" s="41"/>
      <c r="G7" s="41">
        <f t="shared" si="0"/>
        <v>0</v>
      </c>
      <c r="H7" s="260"/>
      <c r="I7" s="41">
        <f t="shared" si="1"/>
        <v>0</v>
      </c>
      <c r="J7" s="41">
        <f t="shared" si="2"/>
        <v>0</v>
      </c>
      <c r="K7" s="41"/>
    </row>
    <row r="8" spans="1:11" ht="78.75">
      <c r="A8" s="45">
        <v>4</v>
      </c>
      <c r="B8" s="10"/>
      <c r="C8" s="10" t="s">
        <v>165</v>
      </c>
      <c r="D8" s="45" t="s">
        <v>1463</v>
      </c>
      <c r="E8" s="26">
        <v>50</v>
      </c>
      <c r="F8" s="41"/>
      <c r="G8" s="41">
        <f t="shared" si="0"/>
        <v>0</v>
      </c>
      <c r="H8" s="260"/>
      <c r="I8" s="41">
        <f t="shared" si="1"/>
        <v>0</v>
      </c>
      <c r="J8" s="41">
        <f t="shared" si="2"/>
        <v>0</v>
      </c>
      <c r="K8" s="41"/>
    </row>
    <row r="9" spans="1:11" ht="45">
      <c r="A9" s="45">
        <v>5</v>
      </c>
      <c r="B9" s="10"/>
      <c r="C9" s="10" t="s">
        <v>958</v>
      </c>
      <c r="D9" s="259" t="s">
        <v>634</v>
      </c>
      <c r="E9" s="26">
        <v>1300</v>
      </c>
      <c r="F9" s="41"/>
      <c r="G9" s="41">
        <f t="shared" si="0"/>
        <v>0</v>
      </c>
      <c r="H9" s="260"/>
      <c r="I9" s="41">
        <f t="shared" si="1"/>
        <v>0</v>
      </c>
      <c r="J9" s="41">
        <f t="shared" si="2"/>
        <v>0</v>
      </c>
      <c r="K9" s="41"/>
    </row>
    <row r="10" spans="1:11" ht="12.75">
      <c r="A10" s="45">
        <v>6</v>
      </c>
      <c r="B10" s="10"/>
      <c r="C10" s="10" t="s">
        <v>166</v>
      </c>
      <c r="D10" s="259" t="s">
        <v>1463</v>
      </c>
      <c r="E10" s="26">
        <v>5</v>
      </c>
      <c r="F10" s="41"/>
      <c r="G10" s="41">
        <f t="shared" si="0"/>
        <v>0</v>
      </c>
      <c r="H10" s="260"/>
      <c r="I10" s="41">
        <f t="shared" si="1"/>
        <v>0</v>
      </c>
      <c r="J10" s="41">
        <f t="shared" si="2"/>
        <v>0</v>
      </c>
      <c r="K10" s="41"/>
    </row>
    <row r="11" spans="1:11" ht="12.75">
      <c r="A11" s="45">
        <v>7</v>
      </c>
      <c r="B11" s="10"/>
      <c r="C11" s="10" t="s">
        <v>167</v>
      </c>
      <c r="D11" s="259" t="s">
        <v>1463</v>
      </c>
      <c r="E11" s="26">
        <v>900</v>
      </c>
      <c r="F11" s="41"/>
      <c r="G11" s="41">
        <f t="shared" si="0"/>
        <v>0</v>
      </c>
      <c r="H11" s="260"/>
      <c r="I11" s="41">
        <f t="shared" si="1"/>
        <v>0</v>
      </c>
      <c r="J11" s="41">
        <f t="shared" si="2"/>
        <v>0</v>
      </c>
      <c r="K11" s="41"/>
    </row>
    <row r="12" spans="1:11" ht="33.75">
      <c r="A12" s="45">
        <v>8</v>
      </c>
      <c r="B12" s="10"/>
      <c r="C12" s="10" t="s">
        <v>545</v>
      </c>
      <c r="D12" s="259" t="s">
        <v>634</v>
      </c>
      <c r="E12" s="26">
        <v>10</v>
      </c>
      <c r="F12" s="41"/>
      <c r="G12" s="41">
        <f t="shared" si="0"/>
        <v>0</v>
      </c>
      <c r="H12" s="260"/>
      <c r="I12" s="41">
        <f t="shared" si="1"/>
        <v>0</v>
      </c>
      <c r="J12" s="41">
        <f t="shared" si="2"/>
        <v>0</v>
      </c>
      <c r="K12" s="41"/>
    </row>
    <row r="13" spans="1:11" ht="12.75">
      <c r="A13" s="45">
        <v>9</v>
      </c>
      <c r="B13" s="10"/>
      <c r="C13" s="10" t="s">
        <v>168</v>
      </c>
      <c r="D13" s="259" t="s">
        <v>1463</v>
      </c>
      <c r="E13" s="26">
        <v>25</v>
      </c>
      <c r="F13" s="41"/>
      <c r="G13" s="41">
        <f t="shared" si="0"/>
        <v>0</v>
      </c>
      <c r="H13" s="260"/>
      <c r="I13" s="41">
        <f t="shared" si="1"/>
        <v>0</v>
      </c>
      <c r="J13" s="41">
        <f t="shared" si="2"/>
        <v>0</v>
      </c>
      <c r="K13" s="41"/>
    </row>
    <row r="14" spans="1:11" ht="12.75">
      <c r="A14" s="45">
        <v>10</v>
      </c>
      <c r="B14" s="17"/>
      <c r="C14" s="190" t="s">
        <v>169</v>
      </c>
      <c r="D14" s="259" t="s">
        <v>1463</v>
      </c>
      <c r="E14" s="26">
        <v>10</v>
      </c>
      <c r="F14" s="41"/>
      <c r="G14" s="41">
        <f t="shared" si="0"/>
        <v>0</v>
      </c>
      <c r="H14" s="260"/>
      <c r="I14" s="41">
        <f t="shared" si="1"/>
        <v>0</v>
      </c>
      <c r="J14" s="41">
        <f t="shared" si="2"/>
        <v>0</v>
      </c>
      <c r="K14" s="41"/>
    </row>
    <row r="15" spans="1:11" ht="22.5">
      <c r="A15" s="45">
        <v>11</v>
      </c>
      <c r="B15" s="86"/>
      <c r="C15" s="86" t="s">
        <v>754</v>
      </c>
      <c r="D15" s="259" t="s">
        <v>1463</v>
      </c>
      <c r="E15" s="26">
        <v>20</v>
      </c>
      <c r="F15" s="41"/>
      <c r="G15" s="41">
        <f t="shared" si="0"/>
        <v>0</v>
      </c>
      <c r="H15" s="260"/>
      <c r="I15" s="41">
        <f t="shared" si="1"/>
        <v>0</v>
      </c>
      <c r="J15" s="41">
        <f t="shared" si="2"/>
        <v>0</v>
      </c>
      <c r="K15" s="86"/>
    </row>
    <row r="16" spans="1:11" ht="22.5">
      <c r="A16" s="45">
        <v>12</v>
      </c>
      <c r="B16" s="10"/>
      <c r="C16" s="10" t="s">
        <v>1149</v>
      </c>
      <c r="D16" s="259" t="s">
        <v>634</v>
      </c>
      <c r="E16" s="26">
        <v>10</v>
      </c>
      <c r="F16" s="41"/>
      <c r="G16" s="41">
        <f t="shared" si="0"/>
        <v>0</v>
      </c>
      <c r="H16" s="260"/>
      <c r="I16" s="41">
        <f t="shared" si="1"/>
        <v>0</v>
      </c>
      <c r="J16" s="41">
        <f t="shared" si="2"/>
        <v>0</v>
      </c>
      <c r="K16" s="41"/>
    </row>
    <row r="17" spans="1:11" ht="12.75">
      <c r="A17" s="45">
        <v>13</v>
      </c>
      <c r="B17" s="10"/>
      <c r="C17" s="10" t="s">
        <v>1406</v>
      </c>
      <c r="D17" s="45" t="s">
        <v>1463</v>
      </c>
      <c r="E17" s="26">
        <v>50</v>
      </c>
      <c r="F17" s="41"/>
      <c r="G17" s="41">
        <f t="shared" si="0"/>
        <v>0</v>
      </c>
      <c r="H17" s="260"/>
      <c r="I17" s="41">
        <f t="shared" si="1"/>
        <v>0</v>
      </c>
      <c r="J17" s="41">
        <f t="shared" si="2"/>
        <v>0</v>
      </c>
      <c r="K17" s="41"/>
    </row>
    <row r="18" spans="1:11" ht="12.75">
      <c r="A18" s="45">
        <v>14</v>
      </c>
      <c r="B18" s="86"/>
      <c r="C18" s="86" t="s">
        <v>857</v>
      </c>
      <c r="D18" s="259" t="s">
        <v>1463</v>
      </c>
      <c r="E18" s="26">
        <v>100</v>
      </c>
      <c r="F18" s="41"/>
      <c r="G18" s="41">
        <f t="shared" si="0"/>
        <v>0</v>
      </c>
      <c r="H18" s="260"/>
      <c r="I18" s="41">
        <f t="shared" si="1"/>
        <v>0</v>
      </c>
      <c r="J18" s="41">
        <f t="shared" si="2"/>
        <v>0</v>
      </c>
      <c r="K18" s="41"/>
    </row>
    <row r="19" spans="1:11" ht="12.75">
      <c r="A19" s="45">
        <v>15</v>
      </c>
      <c r="B19" s="86"/>
      <c r="C19" s="86" t="s">
        <v>1312</v>
      </c>
      <c r="D19" s="259" t="s">
        <v>1463</v>
      </c>
      <c r="E19" s="26">
        <v>250</v>
      </c>
      <c r="F19" s="262"/>
      <c r="G19" s="41">
        <f t="shared" si="0"/>
        <v>0</v>
      </c>
      <c r="H19" s="260"/>
      <c r="I19" s="41">
        <f t="shared" si="1"/>
        <v>0</v>
      </c>
      <c r="J19" s="41">
        <f t="shared" si="2"/>
        <v>0</v>
      </c>
      <c r="K19" s="263"/>
    </row>
    <row r="20" spans="1:11" ht="12.75">
      <c r="A20" s="45">
        <v>16</v>
      </c>
      <c r="B20" s="10"/>
      <c r="C20" s="10" t="s">
        <v>856</v>
      </c>
      <c r="D20" s="259" t="s">
        <v>1463</v>
      </c>
      <c r="E20" s="26">
        <v>150</v>
      </c>
      <c r="F20" s="41"/>
      <c r="G20" s="41">
        <f t="shared" si="0"/>
        <v>0</v>
      </c>
      <c r="H20" s="260"/>
      <c r="I20" s="41">
        <f t="shared" si="1"/>
        <v>0</v>
      </c>
      <c r="J20" s="41">
        <f t="shared" si="2"/>
        <v>0</v>
      </c>
      <c r="K20" s="41"/>
    </row>
    <row r="21" spans="1:11" ht="22.5">
      <c r="A21" s="45">
        <v>17</v>
      </c>
      <c r="B21" s="10"/>
      <c r="C21" s="10" t="s">
        <v>1407</v>
      </c>
      <c r="D21" s="259" t="s">
        <v>634</v>
      </c>
      <c r="E21" s="26">
        <v>500</v>
      </c>
      <c r="F21" s="41"/>
      <c r="G21" s="41">
        <f t="shared" si="0"/>
        <v>0</v>
      </c>
      <c r="H21" s="260"/>
      <c r="I21" s="41">
        <f t="shared" si="1"/>
        <v>0</v>
      </c>
      <c r="J21" s="41">
        <f t="shared" si="2"/>
        <v>0</v>
      </c>
      <c r="K21" s="41"/>
    </row>
    <row r="22" spans="1:11" ht="22.5">
      <c r="A22" s="45">
        <v>18</v>
      </c>
      <c r="B22" s="10"/>
      <c r="C22" s="10" t="s">
        <v>1408</v>
      </c>
      <c r="D22" s="259" t="s">
        <v>634</v>
      </c>
      <c r="E22" s="26">
        <v>400</v>
      </c>
      <c r="F22" s="41"/>
      <c r="G22" s="41">
        <f t="shared" si="0"/>
        <v>0</v>
      </c>
      <c r="H22" s="260"/>
      <c r="I22" s="41">
        <f t="shared" si="1"/>
        <v>0</v>
      </c>
      <c r="J22" s="41">
        <f t="shared" si="2"/>
        <v>0</v>
      </c>
      <c r="K22" s="41"/>
    </row>
    <row r="23" spans="1:11" ht="12.75">
      <c r="A23" s="45">
        <v>19</v>
      </c>
      <c r="B23" s="10"/>
      <c r="C23" s="10" t="s">
        <v>544</v>
      </c>
      <c r="D23" s="259" t="s">
        <v>634</v>
      </c>
      <c r="E23" s="26">
        <v>100</v>
      </c>
      <c r="F23" s="41"/>
      <c r="G23" s="41">
        <f t="shared" si="0"/>
        <v>0</v>
      </c>
      <c r="H23" s="260"/>
      <c r="I23" s="41">
        <f t="shared" si="1"/>
        <v>0</v>
      </c>
      <c r="J23" s="41">
        <f t="shared" si="2"/>
        <v>0</v>
      </c>
      <c r="K23" s="41"/>
    </row>
    <row r="24" spans="1:11" ht="12.75">
      <c r="A24" s="45">
        <v>20</v>
      </c>
      <c r="B24" s="17"/>
      <c r="C24" s="17" t="s">
        <v>1492</v>
      </c>
      <c r="D24" s="259" t="s">
        <v>634</v>
      </c>
      <c r="E24" s="26">
        <v>20</v>
      </c>
      <c r="F24" s="41"/>
      <c r="G24" s="41">
        <f t="shared" si="0"/>
        <v>0</v>
      </c>
      <c r="H24" s="260"/>
      <c r="I24" s="41">
        <f t="shared" si="1"/>
        <v>0</v>
      </c>
      <c r="J24" s="41">
        <f t="shared" si="2"/>
        <v>0</v>
      </c>
      <c r="K24" s="41"/>
    </row>
    <row r="25" spans="1:11" ht="22.5">
      <c r="A25" s="45">
        <v>21</v>
      </c>
      <c r="B25" s="86"/>
      <c r="C25" s="86" t="s">
        <v>1085</v>
      </c>
      <c r="D25" s="259" t="s">
        <v>1463</v>
      </c>
      <c r="E25" s="26">
        <v>150</v>
      </c>
      <c r="F25" s="41"/>
      <c r="G25" s="41">
        <f t="shared" si="0"/>
        <v>0</v>
      </c>
      <c r="H25" s="260"/>
      <c r="I25" s="41">
        <f t="shared" si="1"/>
        <v>0</v>
      </c>
      <c r="J25" s="41">
        <f t="shared" si="2"/>
        <v>0</v>
      </c>
      <c r="K25" s="41"/>
    </row>
    <row r="26" spans="1:11" ht="12.75">
      <c r="A26" s="45">
        <v>22</v>
      </c>
      <c r="B26" s="17"/>
      <c r="C26" s="190" t="s">
        <v>170</v>
      </c>
      <c r="D26" s="259" t="s">
        <v>1463</v>
      </c>
      <c r="E26" s="26">
        <v>20</v>
      </c>
      <c r="F26" s="41"/>
      <c r="G26" s="41">
        <f t="shared" si="0"/>
        <v>0</v>
      </c>
      <c r="H26" s="260"/>
      <c r="I26" s="41">
        <f t="shared" si="1"/>
        <v>0</v>
      </c>
      <c r="J26" s="41">
        <f t="shared" si="2"/>
        <v>0</v>
      </c>
      <c r="K26" s="41"/>
    </row>
    <row r="27" spans="1:11" ht="12.75">
      <c r="A27" s="45">
        <v>23</v>
      </c>
      <c r="B27" s="10"/>
      <c r="C27" s="10" t="s">
        <v>391</v>
      </c>
      <c r="D27" s="259" t="s">
        <v>392</v>
      </c>
      <c r="E27" s="26">
        <v>3000</v>
      </c>
      <c r="F27" s="41"/>
      <c r="G27" s="41">
        <f t="shared" si="0"/>
        <v>0</v>
      </c>
      <c r="H27" s="260"/>
      <c r="I27" s="41">
        <f t="shared" si="1"/>
        <v>0</v>
      </c>
      <c r="J27" s="41">
        <f t="shared" si="2"/>
        <v>0</v>
      </c>
      <c r="K27" s="41"/>
    </row>
    <row r="28" spans="1:11" ht="12.75">
      <c r="A28" s="45">
        <v>24</v>
      </c>
      <c r="B28" s="10"/>
      <c r="C28" s="10" t="s">
        <v>414</v>
      </c>
      <c r="D28" s="13" t="s">
        <v>392</v>
      </c>
      <c r="E28" s="26">
        <v>50</v>
      </c>
      <c r="F28" s="41"/>
      <c r="G28" s="41"/>
      <c r="H28" s="260"/>
      <c r="I28" s="41"/>
      <c r="J28" s="41"/>
      <c r="K28" s="41"/>
    </row>
    <row r="29" spans="1:11" ht="22.5">
      <c r="A29" s="45">
        <v>25</v>
      </c>
      <c r="B29" s="10"/>
      <c r="C29" s="10" t="s">
        <v>757</v>
      </c>
      <c r="D29" s="259" t="s">
        <v>634</v>
      </c>
      <c r="E29" s="26">
        <v>450</v>
      </c>
      <c r="F29" s="41"/>
      <c r="G29" s="41">
        <f t="shared" si="0"/>
        <v>0</v>
      </c>
      <c r="H29" s="260"/>
      <c r="I29" s="41">
        <f t="shared" si="1"/>
        <v>0</v>
      </c>
      <c r="J29" s="41">
        <f t="shared" si="2"/>
        <v>0</v>
      </c>
      <c r="K29" s="41"/>
    </row>
    <row r="30" spans="1:11" ht="22.5">
      <c r="A30" s="45">
        <v>26</v>
      </c>
      <c r="B30" s="10"/>
      <c r="C30" s="10" t="s">
        <v>760</v>
      </c>
      <c r="D30" s="259" t="s">
        <v>634</v>
      </c>
      <c r="E30" s="26">
        <v>600</v>
      </c>
      <c r="F30" s="41"/>
      <c r="G30" s="41">
        <f t="shared" si="0"/>
        <v>0</v>
      </c>
      <c r="H30" s="260"/>
      <c r="I30" s="41">
        <f t="shared" si="1"/>
        <v>0</v>
      </c>
      <c r="J30" s="41">
        <f t="shared" si="2"/>
        <v>0</v>
      </c>
      <c r="K30" s="41"/>
    </row>
    <row r="31" spans="1:11" ht="22.5">
      <c r="A31" s="45">
        <v>27</v>
      </c>
      <c r="B31" s="144"/>
      <c r="C31" s="95" t="s">
        <v>728</v>
      </c>
      <c r="D31" s="259" t="s">
        <v>1463</v>
      </c>
      <c r="E31" s="26">
        <v>600</v>
      </c>
      <c r="F31" s="41"/>
      <c r="G31" s="41">
        <f t="shared" si="0"/>
        <v>0</v>
      </c>
      <c r="H31" s="260"/>
      <c r="I31" s="41">
        <f t="shared" si="1"/>
        <v>0</v>
      </c>
      <c r="J31" s="41">
        <f t="shared" si="2"/>
        <v>0</v>
      </c>
      <c r="K31" s="143"/>
    </row>
    <row r="32" spans="1:12" s="168" customFormat="1" ht="22.5">
      <c r="A32" s="45">
        <v>28</v>
      </c>
      <c r="B32" s="10"/>
      <c r="C32" s="10" t="s">
        <v>171</v>
      </c>
      <c r="D32" s="259" t="s">
        <v>1416</v>
      </c>
      <c r="E32" s="26">
        <v>6500</v>
      </c>
      <c r="F32" s="41"/>
      <c r="G32" s="41">
        <f t="shared" si="0"/>
        <v>0</v>
      </c>
      <c r="H32" s="260"/>
      <c r="I32" s="41">
        <f t="shared" si="1"/>
        <v>0</v>
      </c>
      <c r="J32" s="41">
        <f t="shared" si="2"/>
        <v>0</v>
      </c>
      <c r="K32" s="41"/>
      <c r="L32" s="257"/>
    </row>
    <row r="33" spans="1:12" s="118" customFormat="1" ht="22.5">
      <c r="A33" s="45">
        <v>29</v>
      </c>
      <c r="B33" s="10"/>
      <c r="C33" s="10" t="s">
        <v>172</v>
      </c>
      <c r="D33" s="259" t="s">
        <v>1463</v>
      </c>
      <c r="E33" s="26">
        <v>80</v>
      </c>
      <c r="F33" s="41"/>
      <c r="G33" s="41">
        <f t="shared" si="0"/>
        <v>0</v>
      </c>
      <c r="H33" s="260"/>
      <c r="I33" s="41">
        <f t="shared" si="1"/>
        <v>0</v>
      </c>
      <c r="J33" s="41">
        <f t="shared" si="2"/>
        <v>0</v>
      </c>
      <c r="K33" s="41"/>
      <c r="L33" s="258"/>
    </row>
    <row r="34" spans="1:12" s="168" customFormat="1" ht="12.75">
      <c r="A34" s="45">
        <v>30</v>
      </c>
      <c r="B34" s="10"/>
      <c r="C34" s="10" t="s">
        <v>173</v>
      </c>
      <c r="D34" s="259" t="s">
        <v>1463</v>
      </c>
      <c r="E34" s="26">
        <v>110</v>
      </c>
      <c r="F34" s="41"/>
      <c r="G34" s="41">
        <f t="shared" si="0"/>
        <v>0</v>
      </c>
      <c r="H34" s="260"/>
      <c r="I34" s="41">
        <f t="shared" si="1"/>
        <v>0</v>
      </c>
      <c r="J34" s="41">
        <f t="shared" si="2"/>
        <v>0</v>
      </c>
      <c r="K34" s="41"/>
      <c r="L34" s="257"/>
    </row>
    <row r="35" spans="1:12" s="168" customFormat="1" ht="12.75">
      <c r="A35" s="45">
        <v>31</v>
      </c>
      <c r="B35" s="86"/>
      <c r="C35" s="86" t="s">
        <v>174</v>
      </c>
      <c r="D35" s="259" t="s">
        <v>1463</v>
      </c>
      <c r="E35" s="26">
        <v>80</v>
      </c>
      <c r="F35" s="41"/>
      <c r="G35" s="41">
        <f t="shared" si="0"/>
        <v>0</v>
      </c>
      <c r="H35" s="260"/>
      <c r="I35" s="41">
        <f t="shared" si="1"/>
        <v>0</v>
      </c>
      <c r="J35" s="41">
        <f t="shared" si="2"/>
        <v>0</v>
      </c>
      <c r="K35" s="86"/>
      <c r="L35" s="257"/>
    </row>
    <row r="36" spans="1:12" s="168" customFormat="1" ht="12.75">
      <c r="A36" s="45">
        <v>32</v>
      </c>
      <c r="B36" s="10"/>
      <c r="C36" s="10" t="s">
        <v>175</v>
      </c>
      <c r="D36" s="259" t="s">
        <v>1463</v>
      </c>
      <c r="E36" s="26">
        <v>350</v>
      </c>
      <c r="F36" s="41"/>
      <c r="G36" s="41">
        <f aca="true" t="shared" si="3" ref="G36:G67">F36*E36</f>
        <v>0</v>
      </c>
      <c r="H36" s="260"/>
      <c r="I36" s="41">
        <f aca="true" t="shared" si="4" ref="I36:I67">F36+(F36*H36)</f>
        <v>0</v>
      </c>
      <c r="J36" s="41">
        <f aca="true" t="shared" si="5" ref="J36:J67">G36+(G36*H36)</f>
        <v>0</v>
      </c>
      <c r="K36" s="41"/>
      <c r="L36" s="257"/>
    </row>
    <row r="37" spans="1:12" s="222" customFormat="1" ht="101.25">
      <c r="A37" s="45">
        <v>33</v>
      </c>
      <c r="B37" s="22"/>
      <c r="C37" s="22" t="s">
        <v>407</v>
      </c>
      <c r="D37" s="264"/>
      <c r="E37" s="26">
        <v>20</v>
      </c>
      <c r="F37" s="41"/>
      <c r="G37" s="41">
        <f t="shared" si="3"/>
        <v>0</v>
      </c>
      <c r="H37" s="260"/>
      <c r="I37" s="41">
        <f t="shared" si="4"/>
        <v>0</v>
      </c>
      <c r="J37" s="41">
        <f t="shared" si="5"/>
        <v>0</v>
      </c>
      <c r="K37" s="265"/>
      <c r="L37" s="266"/>
    </row>
    <row r="38" spans="1:12" s="168" customFormat="1" ht="101.25">
      <c r="A38" s="45">
        <v>34</v>
      </c>
      <c r="B38" s="22"/>
      <c r="C38" s="22" t="s">
        <v>1008</v>
      </c>
      <c r="D38" s="259" t="s">
        <v>495</v>
      </c>
      <c r="E38" s="26">
        <v>20</v>
      </c>
      <c r="F38" s="41"/>
      <c r="G38" s="41">
        <f t="shared" si="3"/>
        <v>0</v>
      </c>
      <c r="H38" s="260"/>
      <c r="I38" s="41">
        <f t="shared" si="4"/>
        <v>0</v>
      </c>
      <c r="J38" s="41">
        <f t="shared" si="5"/>
        <v>0</v>
      </c>
      <c r="K38" s="41"/>
      <c r="L38" s="257"/>
    </row>
    <row r="39" spans="1:12" s="168" customFormat="1" ht="12.75">
      <c r="A39" s="45">
        <v>35</v>
      </c>
      <c r="B39" s="10"/>
      <c r="C39" s="10" t="s">
        <v>176</v>
      </c>
      <c r="D39" s="259" t="s">
        <v>1463</v>
      </c>
      <c r="E39" s="26">
        <v>50</v>
      </c>
      <c r="F39" s="41"/>
      <c r="G39" s="41">
        <f t="shared" si="3"/>
        <v>0</v>
      </c>
      <c r="H39" s="260"/>
      <c r="I39" s="41">
        <f t="shared" si="4"/>
        <v>0</v>
      </c>
      <c r="J39" s="41">
        <f t="shared" si="5"/>
        <v>0</v>
      </c>
      <c r="K39" s="41"/>
      <c r="L39" s="257"/>
    </row>
    <row r="40" spans="1:12" s="168" customFormat="1" ht="33.75">
      <c r="A40" s="45">
        <v>36</v>
      </c>
      <c r="B40" s="10"/>
      <c r="C40" s="10" t="s">
        <v>622</v>
      </c>
      <c r="D40" s="267" t="s">
        <v>634</v>
      </c>
      <c r="E40" s="26">
        <v>15</v>
      </c>
      <c r="F40" s="41"/>
      <c r="G40" s="41">
        <f t="shared" si="3"/>
        <v>0</v>
      </c>
      <c r="H40" s="260"/>
      <c r="I40" s="41">
        <f t="shared" si="4"/>
        <v>0</v>
      </c>
      <c r="J40" s="41">
        <f t="shared" si="5"/>
        <v>0</v>
      </c>
      <c r="K40" s="140"/>
      <c r="L40" s="257"/>
    </row>
    <row r="41" spans="1:11" ht="22.5">
      <c r="A41" s="45">
        <v>37</v>
      </c>
      <c r="B41" s="86"/>
      <c r="C41" s="86" t="s">
        <v>621</v>
      </c>
      <c r="D41" s="259" t="s">
        <v>634</v>
      </c>
      <c r="E41" s="26">
        <v>40</v>
      </c>
      <c r="F41" s="41"/>
      <c r="G41" s="41">
        <f t="shared" si="3"/>
        <v>0</v>
      </c>
      <c r="H41" s="260"/>
      <c r="I41" s="41">
        <f t="shared" si="4"/>
        <v>0</v>
      </c>
      <c r="J41" s="41">
        <f t="shared" si="5"/>
        <v>0</v>
      </c>
      <c r="K41" s="140"/>
    </row>
    <row r="42" spans="1:11" ht="12.75">
      <c r="A42" s="45">
        <v>38</v>
      </c>
      <c r="B42" s="17"/>
      <c r="C42" s="17" t="s">
        <v>177</v>
      </c>
      <c r="D42" s="259" t="s">
        <v>1024</v>
      </c>
      <c r="E42" s="268">
        <v>40</v>
      </c>
      <c r="F42" s="41"/>
      <c r="G42" s="41">
        <f t="shared" si="3"/>
        <v>0</v>
      </c>
      <c r="H42" s="260"/>
      <c r="I42" s="41">
        <f t="shared" si="4"/>
        <v>0</v>
      </c>
      <c r="J42" s="41">
        <f t="shared" si="5"/>
        <v>0</v>
      </c>
      <c r="K42" s="140"/>
    </row>
    <row r="43" spans="1:11" ht="22.5">
      <c r="A43" s="45">
        <v>39</v>
      </c>
      <c r="B43" s="10"/>
      <c r="C43" s="10" t="s">
        <v>20</v>
      </c>
      <c r="D43" s="259" t="s">
        <v>634</v>
      </c>
      <c r="E43" s="26">
        <v>25</v>
      </c>
      <c r="F43" s="41"/>
      <c r="G43" s="41">
        <f t="shared" si="3"/>
        <v>0</v>
      </c>
      <c r="H43" s="260"/>
      <c r="I43" s="41">
        <f t="shared" si="4"/>
        <v>0</v>
      </c>
      <c r="J43" s="41">
        <f t="shared" si="5"/>
        <v>0</v>
      </c>
      <c r="K43" s="41"/>
    </row>
    <row r="44" spans="1:11" ht="33.75">
      <c r="A44" s="45">
        <v>40</v>
      </c>
      <c r="B44" s="17"/>
      <c r="C44" s="190" t="s">
        <v>762</v>
      </c>
      <c r="D44" s="259" t="s">
        <v>634</v>
      </c>
      <c r="E44" s="26">
        <v>15</v>
      </c>
      <c r="F44" s="41"/>
      <c r="G44" s="41">
        <f t="shared" si="3"/>
        <v>0</v>
      </c>
      <c r="H44" s="260"/>
      <c r="I44" s="41">
        <f t="shared" si="4"/>
        <v>0</v>
      </c>
      <c r="J44" s="41">
        <f t="shared" si="5"/>
        <v>0</v>
      </c>
      <c r="K44" s="41"/>
    </row>
    <row r="45" spans="1:11" ht="22.5">
      <c r="A45" s="45">
        <v>41</v>
      </c>
      <c r="B45" s="10"/>
      <c r="C45" s="10" t="s">
        <v>179</v>
      </c>
      <c r="D45" s="259" t="s">
        <v>1463</v>
      </c>
      <c r="E45" s="26">
        <v>2500</v>
      </c>
      <c r="F45" s="41"/>
      <c r="G45" s="41">
        <f t="shared" si="3"/>
        <v>0</v>
      </c>
      <c r="H45" s="260"/>
      <c r="I45" s="41">
        <f t="shared" si="4"/>
        <v>0</v>
      </c>
      <c r="J45" s="41">
        <f t="shared" si="5"/>
        <v>0</v>
      </c>
      <c r="K45" s="41"/>
    </row>
    <row r="46" spans="1:11" ht="22.5">
      <c r="A46" s="45">
        <v>42</v>
      </c>
      <c r="B46" s="10"/>
      <c r="C46" s="10" t="s">
        <v>180</v>
      </c>
      <c r="D46" s="259" t="s">
        <v>1463</v>
      </c>
      <c r="E46" s="26">
        <v>6000</v>
      </c>
      <c r="F46" s="41"/>
      <c r="G46" s="41">
        <f t="shared" si="3"/>
        <v>0</v>
      </c>
      <c r="H46" s="260"/>
      <c r="I46" s="41">
        <f t="shared" si="4"/>
        <v>0</v>
      </c>
      <c r="J46" s="41">
        <f t="shared" si="5"/>
        <v>0</v>
      </c>
      <c r="K46" s="41"/>
    </row>
    <row r="47" spans="1:11" ht="22.5">
      <c r="A47" s="45">
        <v>43</v>
      </c>
      <c r="B47" s="10"/>
      <c r="C47" s="10" t="s">
        <v>178</v>
      </c>
      <c r="D47" s="259" t="s">
        <v>1024</v>
      </c>
      <c r="E47" s="26">
        <v>3200</v>
      </c>
      <c r="F47" s="41"/>
      <c r="G47" s="41">
        <f t="shared" si="3"/>
        <v>0</v>
      </c>
      <c r="H47" s="260"/>
      <c r="I47" s="41">
        <f t="shared" si="4"/>
        <v>0</v>
      </c>
      <c r="J47" s="41">
        <f t="shared" si="5"/>
        <v>0</v>
      </c>
      <c r="K47" s="41"/>
    </row>
    <row r="48" spans="1:11" ht="22.5">
      <c r="A48" s="45">
        <v>44</v>
      </c>
      <c r="B48" s="86"/>
      <c r="C48" s="86" t="s">
        <v>1146</v>
      </c>
      <c r="D48" s="259" t="s">
        <v>634</v>
      </c>
      <c r="E48" s="26">
        <v>20</v>
      </c>
      <c r="F48" s="41"/>
      <c r="G48" s="41">
        <f t="shared" si="3"/>
        <v>0</v>
      </c>
      <c r="H48" s="260"/>
      <c r="I48" s="41">
        <f t="shared" si="4"/>
        <v>0</v>
      </c>
      <c r="J48" s="41">
        <f t="shared" si="5"/>
        <v>0</v>
      </c>
      <c r="K48" s="86"/>
    </row>
    <row r="49" spans="1:11" ht="22.5">
      <c r="A49" s="45">
        <v>45</v>
      </c>
      <c r="B49" s="86"/>
      <c r="C49" s="86" t="s">
        <v>1039</v>
      </c>
      <c r="D49" s="259" t="s">
        <v>634</v>
      </c>
      <c r="E49" s="26">
        <v>1100</v>
      </c>
      <c r="F49" s="262"/>
      <c r="G49" s="41">
        <f t="shared" si="3"/>
        <v>0</v>
      </c>
      <c r="H49" s="260"/>
      <c r="I49" s="41">
        <f t="shared" si="4"/>
        <v>0</v>
      </c>
      <c r="J49" s="41">
        <f t="shared" si="5"/>
        <v>0</v>
      </c>
      <c r="K49" s="86"/>
    </row>
    <row r="50" spans="1:11" ht="22.5">
      <c r="A50" s="45">
        <v>46</v>
      </c>
      <c r="B50" s="10"/>
      <c r="C50" s="10" t="s">
        <v>181</v>
      </c>
      <c r="D50" s="259" t="s">
        <v>1024</v>
      </c>
      <c r="E50" s="26">
        <v>30</v>
      </c>
      <c r="F50" s="41"/>
      <c r="G50" s="41">
        <f t="shared" si="3"/>
        <v>0</v>
      </c>
      <c r="H50" s="260"/>
      <c r="I50" s="41">
        <f t="shared" si="4"/>
        <v>0</v>
      </c>
      <c r="J50" s="41">
        <f t="shared" si="5"/>
        <v>0</v>
      </c>
      <c r="K50" s="41"/>
    </row>
    <row r="51" spans="1:11" ht="33.75">
      <c r="A51" s="45">
        <v>47</v>
      </c>
      <c r="B51" s="10"/>
      <c r="C51" s="10" t="s">
        <v>763</v>
      </c>
      <c r="D51" s="259" t="s">
        <v>1416</v>
      </c>
      <c r="E51" s="26">
        <v>30</v>
      </c>
      <c r="F51" s="41"/>
      <c r="G51" s="41">
        <f t="shared" si="3"/>
        <v>0</v>
      </c>
      <c r="H51" s="260"/>
      <c r="I51" s="41">
        <f t="shared" si="4"/>
        <v>0</v>
      </c>
      <c r="J51" s="41">
        <f t="shared" si="5"/>
        <v>0</v>
      </c>
      <c r="K51" s="41"/>
    </row>
    <row r="52" spans="1:11" ht="12.75">
      <c r="A52" s="45">
        <v>48</v>
      </c>
      <c r="B52" s="10"/>
      <c r="C52" s="10" t="s">
        <v>695</v>
      </c>
      <c r="D52" s="259" t="s">
        <v>1024</v>
      </c>
      <c r="E52" s="26">
        <v>100</v>
      </c>
      <c r="F52" s="41"/>
      <c r="G52" s="41">
        <f t="shared" si="3"/>
        <v>0</v>
      </c>
      <c r="H52" s="260"/>
      <c r="I52" s="41">
        <f t="shared" si="4"/>
        <v>0</v>
      </c>
      <c r="J52" s="41">
        <f t="shared" si="5"/>
        <v>0</v>
      </c>
      <c r="K52" s="41"/>
    </row>
    <row r="53" spans="1:11" ht="22.5">
      <c r="A53" s="45">
        <v>49</v>
      </c>
      <c r="B53" s="10"/>
      <c r="C53" s="10" t="s">
        <v>1142</v>
      </c>
      <c r="D53" s="259" t="s">
        <v>634</v>
      </c>
      <c r="E53" s="26">
        <v>1200</v>
      </c>
      <c r="F53" s="41"/>
      <c r="G53" s="41">
        <f t="shared" si="3"/>
        <v>0</v>
      </c>
      <c r="H53" s="260"/>
      <c r="I53" s="41">
        <f t="shared" si="4"/>
        <v>0</v>
      </c>
      <c r="J53" s="41">
        <f t="shared" si="5"/>
        <v>0</v>
      </c>
      <c r="K53" s="41"/>
    </row>
    <row r="54" spans="1:11" ht="22.5">
      <c r="A54" s="45">
        <v>50</v>
      </c>
      <c r="B54" s="10"/>
      <c r="C54" s="10" t="s">
        <v>1143</v>
      </c>
      <c r="D54" s="259" t="s">
        <v>634</v>
      </c>
      <c r="E54" s="26">
        <v>60</v>
      </c>
      <c r="F54" s="41"/>
      <c r="G54" s="41">
        <f t="shared" si="3"/>
        <v>0</v>
      </c>
      <c r="H54" s="260"/>
      <c r="I54" s="41">
        <f t="shared" si="4"/>
        <v>0</v>
      </c>
      <c r="J54" s="41">
        <f t="shared" si="5"/>
        <v>0</v>
      </c>
      <c r="K54" s="41"/>
    </row>
    <row r="55" spans="1:11" ht="12.75">
      <c r="A55" s="45">
        <v>51</v>
      </c>
      <c r="B55" s="17"/>
      <c r="C55" s="190" t="s">
        <v>1108</v>
      </c>
      <c r="D55" s="269" t="s">
        <v>1463</v>
      </c>
      <c r="E55" s="26">
        <v>20</v>
      </c>
      <c r="F55" s="41"/>
      <c r="G55" s="41">
        <f t="shared" si="3"/>
        <v>0</v>
      </c>
      <c r="H55" s="260"/>
      <c r="I55" s="41">
        <f t="shared" si="4"/>
        <v>0</v>
      </c>
      <c r="J55" s="41">
        <f t="shared" si="5"/>
        <v>0</v>
      </c>
      <c r="K55" s="41"/>
    </row>
    <row r="56" spans="1:11" ht="22.5">
      <c r="A56" s="45">
        <v>52</v>
      </c>
      <c r="B56" s="10"/>
      <c r="C56" s="10" t="s">
        <v>1144</v>
      </c>
      <c r="D56" s="259" t="s">
        <v>1463</v>
      </c>
      <c r="E56" s="26">
        <v>500</v>
      </c>
      <c r="F56" s="41"/>
      <c r="G56" s="41">
        <f t="shared" si="3"/>
        <v>0</v>
      </c>
      <c r="H56" s="260"/>
      <c r="I56" s="41">
        <f t="shared" si="4"/>
        <v>0</v>
      </c>
      <c r="J56" s="41">
        <f t="shared" si="5"/>
        <v>0</v>
      </c>
      <c r="K56" s="41"/>
    </row>
    <row r="57" spans="1:11" ht="45">
      <c r="A57" s="45">
        <v>53</v>
      </c>
      <c r="B57" s="10"/>
      <c r="C57" s="10" t="s">
        <v>1145</v>
      </c>
      <c r="D57" s="259" t="s">
        <v>1463</v>
      </c>
      <c r="E57" s="26">
        <v>2600</v>
      </c>
      <c r="F57" s="41"/>
      <c r="G57" s="41">
        <f t="shared" si="3"/>
        <v>0</v>
      </c>
      <c r="H57" s="260"/>
      <c r="I57" s="41">
        <f t="shared" si="4"/>
        <v>0</v>
      </c>
      <c r="J57" s="41">
        <f t="shared" si="5"/>
        <v>0</v>
      </c>
      <c r="K57" s="41"/>
    </row>
    <row r="58" spans="1:11" ht="22.5">
      <c r="A58" s="45">
        <v>54</v>
      </c>
      <c r="B58" s="10"/>
      <c r="C58" s="10" t="s">
        <v>764</v>
      </c>
      <c r="D58" s="259" t="s">
        <v>1463</v>
      </c>
      <c r="E58" s="26">
        <v>2300</v>
      </c>
      <c r="F58" s="41"/>
      <c r="G58" s="41">
        <f t="shared" si="3"/>
        <v>0</v>
      </c>
      <c r="H58" s="260"/>
      <c r="I58" s="41">
        <f t="shared" si="4"/>
        <v>0</v>
      </c>
      <c r="J58" s="41">
        <f t="shared" si="5"/>
        <v>0</v>
      </c>
      <c r="K58" s="41"/>
    </row>
    <row r="59" spans="1:11" ht="12.75">
      <c r="A59" s="45">
        <v>55</v>
      </c>
      <c r="B59" s="10"/>
      <c r="C59" s="10" t="s">
        <v>182</v>
      </c>
      <c r="D59" s="259" t="s">
        <v>1463</v>
      </c>
      <c r="E59" s="26">
        <v>30</v>
      </c>
      <c r="F59" s="41"/>
      <c r="G59" s="41">
        <f t="shared" si="3"/>
        <v>0</v>
      </c>
      <c r="H59" s="260"/>
      <c r="I59" s="41">
        <f t="shared" si="4"/>
        <v>0</v>
      </c>
      <c r="J59" s="41">
        <f t="shared" si="5"/>
        <v>0</v>
      </c>
      <c r="K59" s="41"/>
    </row>
    <row r="60" spans="1:11" ht="45">
      <c r="A60" s="45">
        <v>56</v>
      </c>
      <c r="B60" s="10"/>
      <c r="C60" s="10" t="s">
        <v>1489</v>
      </c>
      <c r="D60" s="259" t="s">
        <v>1463</v>
      </c>
      <c r="E60" s="26">
        <v>1700</v>
      </c>
      <c r="F60" s="41"/>
      <c r="G60" s="41">
        <f t="shared" si="3"/>
        <v>0</v>
      </c>
      <c r="H60" s="260"/>
      <c r="I60" s="41">
        <f t="shared" si="4"/>
        <v>0</v>
      </c>
      <c r="J60" s="41">
        <f t="shared" si="5"/>
        <v>0</v>
      </c>
      <c r="K60" s="41"/>
    </row>
    <row r="61" spans="1:11" ht="22.5">
      <c r="A61" s="45">
        <v>57</v>
      </c>
      <c r="B61" s="10"/>
      <c r="C61" s="10" t="s">
        <v>183</v>
      </c>
      <c r="D61" s="259" t="s">
        <v>1024</v>
      </c>
      <c r="E61" s="26">
        <v>32000</v>
      </c>
      <c r="F61" s="41"/>
      <c r="G61" s="41">
        <f t="shared" si="3"/>
        <v>0</v>
      </c>
      <c r="H61" s="260"/>
      <c r="I61" s="41">
        <f t="shared" si="4"/>
        <v>0</v>
      </c>
      <c r="J61" s="41">
        <f t="shared" si="5"/>
        <v>0</v>
      </c>
      <c r="K61" s="41"/>
    </row>
    <row r="62" spans="1:11" ht="12.75">
      <c r="A62" s="45">
        <v>58</v>
      </c>
      <c r="B62" s="10"/>
      <c r="C62" s="10" t="s">
        <v>765</v>
      </c>
      <c r="D62" s="259" t="s">
        <v>634</v>
      </c>
      <c r="E62" s="26">
        <v>3900</v>
      </c>
      <c r="F62" s="41"/>
      <c r="G62" s="41">
        <f t="shared" si="3"/>
        <v>0</v>
      </c>
      <c r="H62" s="260"/>
      <c r="I62" s="41">
        <f t="shared" si="4"/>
        <v>0</v>
      </c>
      <c r="J62" s="41">
        <f t="shared" si="5"/>
        <v>0</v>
      </c>
      <c r="K62" s="41"/>
    </row>
    <row r="63" spans="1:11" ht="22.5">
      <c r="A63" s="45">
        <v>59</v>
      </c>
      <c r="B63" s="10"/>
      <c r="C63" s="10" t="s">
        <v>766</v>
      </c>
      <c r="D63" s="259" t="s">
        <v>634</v>
      </c>
      <c r="E63" s="26">
        <v>5</v>
      </c>
      <c r="F63" s="41"/>
      <c r="G63" s="41">
        <f t="shared" si="3"/>
        <v>0</v>
      </c>
      <c r="H63" s="260"/>
      <c r="I63" s="41">
        <f t="shared" si="4"/>
        <v>0</v>
      </c>
      <c r="J63" s="41">
        <f t="shared" si="5"/>
        <v>0</v>
      </c>
      <c r="K63" s="41"/>
    </row>
    <row r="64" spans="1:11" ht="22.5">
      <c r="A64" s="45">
        <v>60</v>
      </c>
      <c r="B64" s="10"/>
      <c r="C64" s="10" t="s">
        <v>767</v>
      </c>
      <c r="D64" s="259" t="s">
        <v>1463</v>
      </c>
      <c r="E64" s="26">
        <v>5</v>
      </c>
      <c r="F64" s="41"/>
      <c r="G64" s="41">
        <f t="shared" si="3"/>
        <v>0</v>
      </c>
      <c r="H64" s="260"/>
      <c r="I64" s="41">
        <f t="shared" si="4"/>
        <v>0</v>
      </c>
      <c r="J64" s="41">
        <f t="shared" si="5"/>
        <v>0</v>
      </c>
      <c r="K64" s="41"/>
    </row>
    <row r="65" spans="1:11" ht="12.75">
      <c r="A65" s="45">
        <v>61</v>
      </c>
      <c r="B65" s="10"/>
      <c r="C65" s="10" t="s">
        <v>768</v>
      </c>
      <c r="D65" s="259" t="s">
        <v>1463</v>
      </c>
      <c r="E65" s="26">
        <v>5</v>
      </c>
      <c r="F65" s="41"/>
      <c r="G65" s="41">
        <f t="shared" si="3"/>
        <v>0</v>
      </c>
      <c r="H65" s="260"/>
      <c r="I65" s="41">
        <f t="shared" si="4"/>
        <v>0</v>
      </c>
      <c r="J65" s="41">
        <f t="shared" si="5"/>
        <v>0</v>
      </c>
      <c r="K65" s="41"/>
    </row>
    <row r="66" spans="1:11" ht="12.75">
      <c r="A66" s="45">
        <v>62</v>
      </c>
      <c r="B66" s="10"/>
      <c r="C66" s="10" t="s">
        <v>769</v>
      </c>
      <c r="D66" s="259" t="s">
        <v>1463</v>
      </c>
      <c r="E66" s="26">
        <v>5</v>
      </c>
      <c r="F66" s="41"/>
      <c r="G66" s="41">
        <f t="shared" si="3"/>
        <v>0</v>
      </c>
      <c r="H66" s="260"/>
      <c r="I66" s="41">
        <f t="shared" si="4"/>
        <v>0</v>
      </c>
      <c r="J66" s="41">
        <f t="shared" si="5"/>
        <v>0</v>
      </c>
      <c r="K66" s="41"/>
    </row>
    <row r="67" spans="1:11" ht="12.75">
      <c r="A67" s="45">
        <v>63</v>
      </c>
      <c r="B67" s="10"/>
      <c r="C67" s="10" t="s">
        <v>770</v>
      </c>
      <c r="D67" s="259" t="s">
        <v>1463</v>
      </c>
      <c r="E67" s="26">
        <v>5</v>
      </c>
      <c r="F67" s="41"/>
      <c r="G67" s="41">
        <f t="shared" si="3"/>
        <v>0</v>
      </c>
      <c r="H67" s="260"/>
      <c r="I67" s="41">
        <f t="shared" si="4"/>
        <v>0</v>
      </c>
      <c r="J67" s="41">
        <f t="shared" si="5"/>
        <v>0</v>
      </c>
      <c r="K67" s="41"/>
    </row>
    <row r="68" spans="1:11" ht="22.5">
      <c r="A68" s="45">
        <v>64</v>
      </c>
      <c r="B68" s="10"/>
      <c r="C68" s="10" t="s">
        <v>184</v>
      </c>
      <c r="D68" s="259" t="s">
        <v>1463</v>
      </c>
      <c r="E68" s="26">
        <v>3500</v>
      </c>
      <c r="F68" s="41"/>
      <c r="G68" s="41">
        <f aca="true" t="shared" si="6" ref="G68:G99">F68*E68</f>
        <v>0</v>
      </c>
      <c r="H68" s="260"/>
      <c r="I68" s="41">
        <f aca="true" t="shared" si="7" ref="I68:I99">F68+(F68*H68)</f>
        <v>0</v>
      </c>
      <c r="J68" s="41">
        <f aca="true" t="shared" si="8" ref="J68:J99">G68+(G68*H68)</f>
        <v>0</v>
      </c>
      <c r="K68" s="41"/>
    </row>
    <row r="69" spans="1:11" ht="22.5">
      <c r="A69" s="45">
        <v>65</v>
      </c>
      <c r="B69" s="10"/>
      <c r="C69" s="10" t="s">
        <v>1490</v>
      </c>
      <c r="D69" s="259" t="s">
        <v>1463</v>
      </c>
      <c r="E69" s="26">
        <v>2000</v>
      </c>
      <c r="F69" s="41"/>
      <c r="G69" s="41">
        <f t="shared" si="6"/>
        <v>0</v>
      </c>
      <c r="H69" s="260"/>
      <c r="I69" s="41">
        <f t="shared" si="7"/>
        <v>0</v>
      </c>
      <c r="J69" s="41">
        <f t="shared" si="8"/>
        <v>0</v>
      </c>
      <c r="K69" s="41"/>
    </row>
    <row r="70" spans="1:11" ht="22.5">
      <c r="A70" s="45">
        <v>66</v>
      </c>
      <c r="B70" s="86"/>
      <c r="C70" s="86" t="s">
        <v>554</v>
      </c>
      <c r="D70" s="259" t="s">
        <v>1463</v>
      </c>
      <c r="E70" s="26">
        <v>150</v>
      </c>
      <c r="F70" s="41"/>
      <c r="G70" s="41">
        <f t="shared" si="6"/>
        <v>0</v>
      </c>
      <c r="H70" s="260"/>
      <c r="I70" s="41">
        <f t="shared" si="7"/>
        <v>0</v>
      </c>
      <c r="J70" s="41">
        <f t="shared" si="8"/>
        <v>0</v>
      </c>
      <c r="K70" s="41"/>
    </row>
    <row r="71" spans="1:11" ht="22.5">
      <c r="A71" s="45">
        <v>67</v>
      </c>
      <c r="B71" s="10"/>
      <c r="C71" s="10" t="s">
        <v>185</v>
      </c>
      <c r="D71" s="259" t="s">
        <v>1463</v>
      </c>
      <c r="E71" s="26">
        <v>700</v>
      </c>
      <c r="F71" s="41"/>
      <c r="G71" s="41">
        <f t="shared" si="6"/>
        <v>0</v>
      </c>
      <c r="H71" s="260"/>
      <c r="I71" s="41">
        <f t="shared" si="7"/>
        <v>0</v>
      </c>
      <c r="J71" s="41">
        <f t="shared" si="8"/>
        <v>0</v>
      </c>
      <c r="K71" s="41"/>
    </row>
    <row r="72" spans="1:11" ht="22.5">
      <c r="A72" s="45">
        <v>68</v>
      </c>
      <c r="B72" s="10"/>
      <c r="C72" s="10" t="s">
        <v>186</v>
      </c>
      <c r="D72" s="259" t="s">
        <v>1463</v>
      </c>
      <c r="E72" s="26">
        <v>500</v>
      </c>
      <c r="F72" s="41"/>
      <c r="G72" s="41">
        <f t="shared" si="6"/>
        <v>0</v>
      </c>
      <c r="H72" s="260"/>
      <c r="I72" s="41">
        <f t="shared" si="7"/>
        <v>0</v>
      </c>
      <c r="J72" s="41">
        <f t="shared" si="8"/>
        <v>0</v>
      </c>
      <c r="K72" s="41"/>
    </row>
    <row r="73" spans="1:11" ht="12.75">
      <c r="A73" s="45">
        <v>69</v>
      </c>
      <c r="B73" s="10"/>
      <c r="C73" s="10" t="s">
        <v>187</v>
      </c>
      <c r="D73" s="259" t="s">
        <v>1463</v>
      </c>
      <c r="E73" s="26">
        <v>20</v>
      </c>
      <c r="F73" s="41"/>
      <c r="G73" s="41">
        <f t="shared" si="6"/>
        <v>0</v>
      </c>
      <c r="H73" s="260"/>
      <c r="I73" s="41">
        <f t="shared" si="7"/>
        <v>0</v>
      </c>
      <c r="J73" s="41">
        <f t="shared" si="8"/>
        <v>0</v>
      </c>
      <c r="K73" s="41"/>
    </row>
    <row r="74" spans="1:11" ht="22.5">
      <c r="A74" s="45">
        <v>70</v>
      </c>
      <c r="B74" s="10"/>
      <c r="C74" s="10" t="s">
        <v>542</v>
      </c>
      <c r="D74" s="259" t="s">
        <v>634</v>
      </c>
      <c r="E74" s="26">
        <v>20</v>
      </c>
      <c r="F74" s="41"/>
      <c r="G74" s="41">
        <f t="shared" si="6"/>
        <v>0</v>
      </c>
      <c r="H74" s="260"/>
      <c r="I74" s="41">
        <f t="shared" si="7"/>
        <v>0</v>
      </c>
      <c r="J74" s="41">
        <f t="shared" si="8"/>
        <v>0</v>
      </c>
      <c r="K74" s="41"/>
    </row>
    <row r="75" spans="1:11" ht="22.5">
      <c r="A75" s="45">
        <v>71</v>
      </c>
      <c r="B75" s="10"/>
      <c r="C75" s="10" t="s">
        <v>188</v>
      </c>
      <c r="D75" s="259" t="s">
        <v>1024</v>
      </c>
      <c r="E75" s="26">
        <v>15000</v>
      </c>
      <c r="F75" s="41"/>
      <c r="G75" s="41">
        <f t="shared" si="6"/>
        <v>0</v>
      </c>
      <c r="H75" s="260"/>
      <c r="I75" s="41">
        <f t="shared" si="7"/>
        <v>0</v>
      </c>
      <c r="J75" s="41">
        <f t="shared" si="8"/>
        <v>0</v>
      </c>
      <c r="K75" s="41"/>
    </row>
    <row r="76" spans="1:11" ht="12.75">
      <c r="A76" s="45">
        <v>72</v>
      </c>
      <c r="B76" s="86"/>
      <c r="C76" s="86" t="s">
        <v>559</v>
      </c>
      <c r="D76" s="259" t="s">
        <v>1463</v>
      </c>
      <c r="E76" s="26">
        <v>20</v>
      </c>
      <c r="F76" s="41"/>
      <c r="G76" s="41">
        <f t="shared" si="6"/>
        <v>0</v>
      </c>
      <c r="H76" s="260"/>
      <c r="I76" s="41">
        <f t="shared" si="7"/>
        <v>0</v>
      </c>
      <c r="J76" s="41">
        <f t="shared" si="8"/>
        <v>0</v>
      </c>
      <c r="K76" s="41"/>
    </row>
    <row r="77" spans="1:11" ht="12.75">
      <c r="A77" s="45">
        <v>73</v>
      </c>
      <c r="B77" s="10"/>
      <c r="C77" s="10" t="s">
        <v>189</v>
      </c>
      <c r="D77" s="259" t="s">
        <v>1024</v>
      </c>
      <c r="E77" s="26">
        <v>250</v>
      </c>
      <c r="F77" s="41"/>
      <c r="G77" s="41">
        <f t="shared" si="6"/>
        <v>0</v>
      </c>
      <c r="H77" s="260"/>
      <c r="I77" s="41">
        <f t="shared" si="7"/>
        <v>0</v>
      </c>
      <c r="J77" s="41">
        <f t="shared" si="8"/>
        <v>0</v>
      </c>
      <c r="K77" s="41"/>
    </row>
    <row r="78" spans="1:11" ht="12.75">
      <c r="A78" s="45">
        <v>74</v>
      </c>
      <c r="B78" s="10"/>
      <c r="C78" s="10" t="s">
        <v>190</v>
      </c>
      <c r="D78" s="259" t="s">
        <v>1463</v>
      </c>
      <c r="E78" s="26">
        <v>200</v>
      </c>
      <c r="F78" s="41"/>
      <c r="G78" s="41">
        <f t="shared" si="6"/>
        <v>0</v>
      </c>
      <c r="H78" s="260"/>
      <c r="I78" s="41">
        <f t="shared" si="7"/>
        <v>0</v>
      </c>
      <c r="J78" s="41">
        <f t="shared" si="8"/>
        <v>0</v>
      </c>
      <c r="K78" s="41"/>
    </row>
    <row r="79" spans="1:11" ht="12.75">
      <c r="A79" s="45">
        <v>75</v>
      </c>
      <c r="B79" s="10"/>
      <c r="C79" s="10" t="s">
        <v>191</v>
      </c>
      <c r="D79" s="259" t="s">
        <v>1463</v>
      </c>
      <c r="E79" s="26">
        <v>1200</v>
      </c>
      <c r="F79" s="41"/>
      <c r="G79" s="41">
        <f t="shared" si="6"/>
        <v>0</v>
      </c>
      <c r="H79" s="260"/>
      <c r="I79" s="41">
        <f t="shared" si="7"/>
        <v>0</v>
      </c>
      <c r="J79" s="41">
        <f t="shared" si="8"/>
        <v>0</v>
      </c>
      <c r="K79" s="41"/>
    </row>
    <row r="80" spans="1:11" ht="12.75">
      <c r="A80" s="45">
        <v>76</v>
      </c>
      <c r="B80" s="10"/>
      <c r="C80" s="10" t="s">
        <v>193</v>
      </c>
      <c r="D80" s="259" t="s">
        <v>1463</v>
      </c>
      <c r="E80" s="26">
        <v>70</v>
      </c>
      <c r="F80" s="41"/>
      <c r="G80" s="41">
        <f t="shared" si="6"/>
        <v>0</v>
      </c>
      <c r="H80" s="260"/>
      <c r="I80" s="41">
        <f t="shared" si="7"/>
        <v>0</v>
      </c>
      <c r="J80" s="41">
        <f t="shared" si="8"/>
        <v>0</v>
      </c>
      <c r="K80" s="41"/>
    </row>
    <row r="81" spans="1:11" ht="12.75">
      <c r="A81" s="45">
        <v>77</v>
      </c>
      <c r="B81" s="10"/>
      <c r="C81" s="10" t="s">
        <v>192</v>
      </c>
      <c r="D81" s="259" t="s">
        <v>1463</v>
      </c>
      <c r="E81" s="26">
        <v>100</v>
      </c>
      <c r="F81" s="41"/>
      <c r="G81" s="41">
        <f t="shared" si="6"/>
        <v>0</v>
      </c>
      <c r="H81" s="260"/>
      <c r="I81" s="41">
        <f t="shared" si="7"/>
        <v>0</v>
      </c>
      <c r="J81" s="41">
        <f t="shared" si="8"/>
        <v>0</v>
      </c>
      <c r="K81" s="41"/>
    </row>
    <row r="82" spans="1:11" ht="22.5">
      <c r="A82" s="45">
        <v>78</v>
      </c>
      <c r="B82" s="10"/>
      <c r="C82" s="10" t="s">
        <v>540</v>
      </c>
      <c r="D82" s="259" t="s">
        <v>1463</v>
      </c>
      <c r="E82" s="26">
        <v>250</v>
      </c>
      <c r="F82" s="41"/>
      <c r="G82" s="41">
        <f t="shared" si="6"/>
        <v>0</v>
      </c>
      <c r="H82" s="260"/>
      <c r="I82" s="41">
        <f t="shared" si="7"/>
        <v>0</v>
      </c>
      <c r="J82" s="41">
        <f t="shared" si="8"/>
        <v>0</v>
      </c>
      <c r="K82" s="41"/>
    </row>
    <row r="83" spans="1:11" ht="22.5">
      <c r="A83" s="45">
        <v>79</v>
      </c>
      <c r="B83" s="10"/>
      <c r="C83" s="10" t="s">
        <v>194</v>
      </c>
      <c r="D83" s="259" t="s">
        <v>634</v>
      </c>
      <c r="E83" s="26">
        <v>310</v>
      </c>
      <c r="F83" s="41"/>
      <c r="G83" s="41">
        <f t="shared" si="6"/>
        <v>0</v>
      </c>
      <c r="H83" s="260"/>
      <c r="I83" s="41">
        <f t="shared" si="7"/>
        <v>0</v>
      </c>
      <c r="J83" s="41">
        <f t="shared" si="8"/>
        <v>0</v>
      </c>
      <c r="K83" s="41"/>
    </row>
    <row r="84" spans="1:11" ht="12.75">
      <c r="A84" s="45">
        <v>80</v>
      </c>
      <c r="B84" s="86"/>
      <c r="C84" s="86" t="s">
        <v>866</v>
      </c>
      <c r="D84" s="259" t="s">
        <v>1463</v>
      </c>
      <c r="E84" s="26">
        <v>70</v>
      </c>
      <c r="F84" s="41"/>
      <c r="G84" s="41">
        <f t="shared" si="6"/>
        <v>0</v>
      </c>
      <c r="H84" s="260"/>
      <c r="I84" s="41">
        <f t="shared" si="7"/>
        <v>0</v>
      </c>
      <c r="J84" s="41">
        <f t="shared" si="8"/>
        <v>0</v>
      </c>
      <c r="K84" s="41"/>
    </row>
    <row r="85" spans="1:11" ht="12.75">
      <c r="A85" s="45">
        <v>81</v>
      </c>
      <c r="B85" s="10"/>
      <c r="C85" s="10" t="s">
        <v>196</v>
      </c>
      <c r="D85" s="259" t="s">
        <v>1024</v>
      </c>
      <c r="E85" s="26">
        <v>700</v>
      </c>
      <c r="F85" s="41"/>
      <c r="G85" s="41">
        <f t="shared" si="6"/>
        <v>0</v>
      </c>
      <c r="H85" s="260"/>
      <c r="I85" s="41">
        <f t="shared" si="7"/>
        <v>0</v>
      </c>
      <c r="J85" s="41">
        <f t="shared" si="8"/>
        <v>0</v>
      </c>
      <c r="K85" s="41"/>
    </row>
    <row r="86" spans="1:11" ht="12.75">
      <c r="A86" s="45">
        <v>82</v>
      </c>
      <c r="B86" s="10"/>
      <c r="C86" s="10" t="s">
        <v>195</v>
      </c>
      <c r="D86" s="259" t="s">
        <v>1463</v>
      </c>
      <c r="E86" s="26">
        <v>2800</v>
      </c>
      <c r="F86" s="41"/>
      <c r="G86" s="41">
        <f t="shared" si="6"/>
        <v>0</v>
      </c>
      <c r="H86" s="260"/>
      <c r="I86" s="41">
        <f t="shared" si="7"/>
        <v>0</v>
      </c>
      <c r="J86" s="41">
        <f t="shared" si="8"/>
        <v>0</v>
      </c>
      <c r="K86" s="41"/>
    </row>
    <row r="87" spans="1:11" ht="22.5">
      <c r="A87" s="45">
        <v>83</v>
      </c>
      <c r="B87" s="10"/>
      <c r="C87" s="10" t="s">
        <v>772</v>
      </c>
      <c r="D87" s="259" t="s">
        <v>634</v>
      </c>
      <c r="E87" s="26">
        <v>40000</v>
      </c>
      <c r="F87" s="41"/>
      <c r="G87" s="41">
        <f t="shared" si="6"/>
        <v>0</v>
      </c>
      <c r="H87" s="260"/>
      <c r="I87" s="41">
        <f t="shared" si="7"/>
        <v>0</v>
      </c>
      <c r="J87" s="41">
        <f t="shared" si="8"/>
        <v>0</v>
      </c>
      <c r="K87" s="41"/>
    </row>
    <row r="88" spans="1:11" ht="22.5">
      <c r="A88" s="45">
        <v>84</v>
      </c>
      <c r="B88" s="10"/>
      <c r="C88" s="10" t="s">
        <v>626</v>
      </c>
      <c r="D88" s="259" t="s">
        <v>634</v>
      </c>
      <c r="E88" s="26">
        <v>20</v>
      </c>
      <c r="F88" s="41"/>
      <c r="G88" s="41">
        <f t="shared" si="6"/>
        <v>0</v>
      </c>
      <c r="H88" s="260"/>
      <c r="I88" s="41">
        <f t="shared" si="7"/>
        <v>0</v>
      </c>
      <c r="J88" s="41">
        <f t="shared" si="8"/>
        <v>0</v>
      </c>
      <c r="K88" s="41"/>
    </row>
    <row r="89" spans="1:11" ht="12.75">
      <c r="A89" s="45">
        <v>85</v>
      </c>
      <c r="B89" s="10"/>
      <c r="C89" s="10" t="s">
        <v>197</v>
      </c>
      <c r="D89" s="259" t="s">
        <v>1463</v>
      </c>
      <c r="E89" s="26">
        <v>100</v>
      </c>
      <c r="F89" s="41"/>
      <c r="G89" s="41">
        <f t="shared" si="6"/>
        <v>0</v>
      </c>
      <c r="H89" s="260"/>
      <c r="I89" s="41">
        <f t="shared" si="7"/>
        <v>0</v>
      </c>
      <c r="J89" s="41">
        <f t="shared" si="8"/>
        <v>0</v>
      </c>
      <c r="K89" s="41"/>
    </row>
    <row r="90" spans="1:11" ht="12.75">
      <c r="A90" s="45">
        <v>86</v>
      </c>
      <c r="B90" s="10"/>
      <c r="C90" s="10" t="s">
        <v>200</v>
      </c>
      <c r="D90" s="259" t="s">
        <v>634</v>
      </c>
      <c r="E90" s="26">
        <v>1800</v>
      </c>
      <c r="F90" s="41"/>
      <c r="G90" s="41">
        <f t="shared" si="6"/>
        <v>0</v>
      </c>
      <c r="H90" s="260"/>
      <c r="I90" s="41">
        <f t="shared" si="7"/>
        <v>0</v>
      </c>
      <c r="J90" s="41">
        <f t="shared" si="8"/>
        <v>0</v>
      </c>
      <c r="K90" s="41"/>
    </row>
    <row r="91" spans="1:11" ht="12.75">
      <c r="A91" s="45">
        <v>87</v>
      </c>
      <c r="B91" s="10"/>
      <c r="C91" s="10" t="s">
        <v>198</v>
      </c>
      <c r="D91" s="259" t="s">
        <v>1463</v>
      </c>
      <c r="E91" s="26">
        <v>100</v>
      </c>
      <c r="F91" s="41"/>
      <c r="G91" s="41">
        <f t="shared" si="6"/>
        <v>0</v>
      </c>
      <c r="H91" s="260"/>
      <c r="I91" s="41">
        <f t="shared" si="7"/>
        <v>0</v>
      </c>
      <c r="J91" s="41">
        <f t="shared" si="8"/>
        <v>0</v>
      </c>
      <c r="K91" s="41"/>
    </row>
    <row r="92" spans="1:11" ht="12.75">
      <c r="A92" s="45">
        <v>88</v>
      </c>
      <c r="B92" s="10"/>
      <c r="C92" s="10" t="s">
        <v>199</v>
      </c>
      <c r="D92" s="259" t="s">
        <v>1463</v>
      </c>
      <c r="E92" s="26">
        <v>250</v>
      </c>
      <c r="F92" s="41"/>
      <c r="G92" s="41">
        <f t="shared" si="6"/>
        <v>0</v>
      </c>
      <c r="H92" s="260"/>
      <c r="I92" s="41">
        <f t="shared" si="7"/>
        <v>0</v>
      </c>
      <c r="J92" s="41">
        <f t="shared" si="8"/>
        <v>0</v>
      </c>
      <c r="K92" s="41"/>
    </row>
    <row r="93" spans="1:11" ht="22.5">
      <c r="A93" s="45">
        <v>89</v>
      </c>
      <c r="B93" s="10"/>
      <c r="C93" s="10" t="s">
        <v>1452</v>
      </c>
      <c r="D93" s="259" t="s">
        <v>1463</v>
      </c>
      <c r="E93" s="26">
        <v>30</v>
      </c>
      <c r="F93" s="41"/>
      <c r="G93" s="41">
        <f t="shared" si="6"/>
        <v>0</v>
      </c>
      <c r="H93" s="260"/>
      <c r="I93" s="41">
        <f t="shared" si="7"/>
        <v>0</v>
      </c>
      <c r="J93" s="41">
        <f t="shared" si="8"/>
        <v>0</v>
      </c>
      <c r="K93" s="41"/>
    </row>
    <row r="94" spans="1:11" ht="12.75">
      <c r="A94" s="45">
        <v>90</v>
      </c>
      <c r="B94" s="10"/>
      <c r="C94" s="10" t="s">
        <v>201</v>
      </c>
      <c r="D94" s="259" t="s">
        <v>1463</v>
      </c>
      <c r="E94" s="26">
        <v>3600</v>
      </c>
      <c r="F94" s="41"/>
      <c r="G94" s="41">
        <f t="shared" si="6"/>
        <v>0</v>
      </c>
      <c r="H94" s="260"/>
      <c r="I94" s="41">
        <f t="shared" si="7"/>
        <v>0</v>
      </c>
      <c r="J94" s="41">
        <f t="shared" si="8"/>
        <v>0</v>
      </c>
      <c r="K94" s="41"/>
    </row>
    <row r="95" spans="1:11" ht="12.75">
      <c r="A95" s="45">
        <v>91</v>
      </c>
      <c r="B95" s="10"/>
      <c r="C95" s="10" t="s">
        <v>202</v>
      </c>
      <c r="D95" s="259" t="s">
        <v>1463</v>
      </c>
      <c r="E95" s="26">
        <v>16000</v>
      </c>
      <c r="F95" s="41"/>
      <c r="G95" s="41">
        <f t="shared" si="6"/>
        <v>0</v>
      </c>
      <c r="H95" s="260"/>
      <c r="I95" s="41">
        <f t="shared" si="7"/>
        <v>0</v>
      </c>
      <c r="J95" s="41">
        <f t="shared" si="8"/>
        <v>0</v>
      </c>
      <c r="K95" s="41"/>
    </row>
    <row r="96" spans="1:11" ht="22.5">
      <c r="A96" s="45">
        <v>92</v>
      </c>
      <c r="B96" s="10"/>
      <c r="C96" s="10" t="s">
        <v>203</v>
      </c>
      <c r="D96" s="259" t="s">
        <v>1463</v>
      </c>
      <c r="E96" s="26">
        <v>1500</v>
      </c>
      <c r="F96" s="41"/>
      <c r="G96" s="41">
        <f t="shared" si="6"/>
        <v>0</v>
      </c>
      <c r="H96" s="260"/>
      <c r="I96" s="41">
        <f t="shared" si="7"/>
        <v>0</v>
      </c>
      <c r="J96" s="41">
        <f t="shared" si="8"/>
        <v>0</v>
      </c>
      <c r="K96" s="41"/>
    </row>
    <row r="97" spans="1:11" ht="12.75">
      <c r="A97" s="45">
        <v>93</v>
      </c>
      <c r="B97" s="27"/>
      <c r="C97" s="190" t="s">
        <v>205</v>
      </c>
      <c r="D97" s="259" t="s">
        <v>1024</v>
      </c>
      <c r="E97" s="26">
        <v>7500</v>
      </c>
      <c r="F97" s="41"/>
      <c r="G97" s="41">
        <f t="shared" si="6"/>
        <v>0</v>
      </c>
      <c r="H97" s="260"/>
      <c r="I97" s="41">
        <f t="shared" si="7"/>
        <v>0</v>
      </c>
      <c r="J97" s="41">
        <f t="shared" si="8"/>
        <v>0</v>
      </c>
      <c r="K97" s="140"/>
    </row>
    <row r="98" spans="1:11" ht="12.75">
      <c r="A98" s="45">
        <v>94</v>
      </c>
      <c r="B98" s="86"/>
      <c r="C98" s="86" t="s">
        <v>204</v>
      </c>
      <c r="D98" s="259" t="s">
        <v>1463</v>
      </c>
      <c r="E98" s="26">
        <v>30</v>
      </c>
      <c r="F98" s="41"/>
      <c r="G98" s="41">
        <f t="shared" si="6"/>
        <v>0</v>
      </c>
      <c r="H98" s="260"/>
      <c r="I98" s="41">
        <f t="shared" si="7"/>
        <v>0</v>
      </c>
      <c r="J98" s="41">
        <f t="shared" si="8"/>
        <v>0</v>
      </c>
      <c r="K98" s="86"/>
    </row>
    <row r="99" spans="1:11" ht="22.5">
      <c r="A99" s="45">
        <v>95</v>
      </c>
      <c r="B99" s="10"/>
      <c r="C99" s="10" t="s">
        <v>1448</v>
      </c>
      <c r="D99" s="259" t="s">
        <v>1463</v>
      </c>
      <c r="E99" s="26">
        <v>30</v>
      </c>
      <c r="F99" s="41"/>
      <c r="G99" s="41">
        <f t="shared" si="6"/>
        <v>0</v>
      </c>
      <c r="H99" s="260"/>
      <c r="I99" s="41">
        <f t="shared" si="7"/>
        <v>0</v>
      </c>
      <c r="J99" s="41">
        <f t="shared" si="8"/>
        <v>0</v>
      </c>
      <c r="K99" s="41"/>
    </row>
    <row r="100" spans="1:11" ht="12.75">
      <c r="A100" s="45">
        <v>96</v>
      </c>
      <c r="B100" s="10"/>
      <c r="C100" s="10" t="s">
        <v>543</v>
      </c>
      <c r="D100" s="259" t="s">
        <v>634</v>
      </c>
      <c r="E100" s="26">
        <v>10</v>
      </c>
      <c r="F100" s="41"/>
      <c r="G100" s="41">
        <f aca="true" t="shared" si="9" ref="G100:G131">F100*E100</f>
        <v>0</v>
      </c>
      <c r="H100" s="260"/>
      <c r="I100" s="41">
        <f aca="true" t="shared" si="10" ref="I100:I131">F100+(F100*H100)</f>
        <v>0</v>
      </c>
      <c r="J100" s="41">
        <f aca="true" t="shared" si="11" ref="J100:J131">G100+(G100*H100)</f>
        <v>0</v>
      </c>
      <c r="K100" s="41"/>
    </row>
    <row r="101" spans="1:11" ht="22.5">
      <c r="A101" s="45">
        <v>97</v>
      </c>
      <c r="B101" s="10"/>
      <c r="C101" s="10" t="s">
        <v>206</v>
      </c>
      <c r="D101" s="259" t="s">
        <v>1463</v>
      </c>
      <c r="E101" s="26">
        <v>10</v>
      </c>
      <c r="F101" s="41"/>
      <c r="G101" s="41">
        <f t="shared" si="9"/>
        <v>0</v>
      </c>
      <c r="H101" s="260"/>
      <c r="I101" s="41">
        <f t="shared" si="10"/>
        <v>0</v>
      </c>
      <c r="J101" s="41">
        <f t="shared" si="11"/>
        <v>0</v>
      </c>
      <c r="K101" s="41"/>
    </row>
    <row r="102" spans="1:11" ht="12.75">
      <c r="A102" s="45">
        <v>98</v>
      </c>
      <c r="B102" s="17"/>
      <c r="C102" s="190" t="s">
        <v>207</v>
      </c>
      <c r="D102" s="259" t="s">
        <v>1024</v>
      </c>
      <c r="E102" s="26">
        <v>250</v>
      </c>
      <c r="F102" s="41"/>
      <c r="G102" s="41">
        <f t="shared" si="9"/>
        <v>0</v>
      </c>
      <c r="H102" s="260"/>
      <c r="I102" s="41">
        <f t="shared" si="10"/>
        <v>0</v>
      </c>
      <c r="J102" s="41">
        <f t="shared" si="11"/>
        <v>0</v>
      </c>
      <c r="K102" s="41"/>
    </row>
    <row r="103" spans="1:11" ht="22.5">
      <c r="A103" s="45">
        <v>99</v>
      </c>
      <c r="B103" s="10"/>
      <c r="C103" s="10" t="s">
        <v>208</v>
      </c>
      <c r="D103" s="259" t="s">
        <v>1416</v>
      </c>
      <c r="E103" s="26">
        <v>4500</v>
      </c>
      <c r="F103" s="41"/>
      <c r="G103" s="41">
        <f t="shared" si="9"/>
        <v>0</v>
      </c>
      <c r="H103" s="260"/>
      <c r="I103" s="41">
        <f t="shared" si="10"/>
        <v>0</v>
      </c>
      <c r="J103" s="41">
        <f t="shared" si="11"/>
        <v>0</v>
      </c>
      <c r="K103" s="41"/>
    </row>
    <row r="104" spans="1:11" ht="12.75">
      <c r="A104" s="45">
        <v>100</v>
      </c>
      <c r="B104" s="86"/>
      <c r="C104" s="86" t="s">
        <v>209</v>
      </c>
      <c r="D104" s="259" t="s">
        <v>1463</v>
      </c>
      <c r="E104" s="26">
        <v>70</v>
      </c>
      <c r="F104" s="41"/>
      <c r="G104" s="41">
        <f t="shared" si="9"/>
        <v>0</v>
      </c>
      <c r="H104" s="260"/>
      <c r="I104" s="41">
        <f t="shared" si="10"/>
        <v>0</v>
      </c>
      <c r="J104" s="41">
        <f t="shared" si="11"/>
        <v>0</v>
      </c>
      <c r="K104" s="41"/>
    </row>
    <row r="105" spans="1:11" ht="12.75">
      <c r="A105" s="45">
        <v>101</v>
      </c>
      <c r="B105" s="10"/>
      <c r="C105" s="10" t="s">
        <v>210</v>
      </c>
      <c r="D105" s="259" t="s">
        <v>1463</v>
      </c>
      <c r="E105" s="26">
        <v>250</v>
      </c>
      <c r="F105" s="41"/>
      <c r="G105" s="41">
        <f t="shared" si="9"/>
        <v>0</v>
      </c>
      <c r="H105" s="260"/>
      <c r="I105" s="41">
        <f t="shared" si="10"/>
        <v>0</v>
      </c>
      <c r="J105" s="41">
        <f t="shared" si="11"/>
        <v>0</v>
      </c>
      <c r="K105" s="41"/>
    </row>
    <row r="106" spans="1:11" ht="12.75">
      <c r="A106" s="45">
        <v>102</v>
      </c>
      <c r="B106" s="10"/>
      <c r="C106" s="10" t="s">
        <v>211</v>
      </c>
      <c r="D106" s="259" t="s">
        <v>1463</v>
      </c>
      <c r="E106" s="26">
        <v>80</v>
      </c>
      <c r="F106" s="41"/>
      <c r="G106" s="41">
        <f t="shared" si="9"/>
        <v>0</v>
      </c>
      <c r="H106" s="260"/>
      <c r="I106" s="41">
        <f t="shared" si="10"/>
        <v>0</v>
      </c>
      <c r="J106" s="41">
        <f t="shared" si="11"/>
        <v>0</v>
      </c>
      <c r="K106" s="41"/>
    </row>
    <row r="107" spans="1:11" ht="12.75">
      <c r="A107" s="45">
        <v>103</v>
      </c>
      <c r="B107" s="10"/>
      <c r="C107" s="10" t="s">
        <v>1449</v>
      </c>
      <c r="D107" s="259" t="s">
        <v>1463</v>
      </c>
      <c r="E107" s="26">
        <v>80</v>
      </c>
      <c r="F107" s="41"/>
      <c r="G107" s="41">
        <f t="shared" si="9"/>
        <v>0</v>
      </c>
      <c r="H107" s="260"/>
      <c r="I107" s="41">
        <f t="shared" si="10"/>
        <v>0</v>
      </c>
      <c r="J107" s="41">
        <f t="shared" si="11"/>
        <v>0</v>
      </c>
      <c r="K107" s="41"/>
    </row>
    <row r="108" spans="1:11" ht="22.5">
      <c r="A108" s="45">
        <v>104</v>
      </c>
      <c r="B108" s="86"/>
      <c r="C108" s="86" t="s">
        <v>577</v>
      </c>
      <c r="D108" s="259" t="s">
        <v>1463</v>
      </c>
      <c r="E108" s="26">
        <v>30</v>
      </c>
      <c r="F108" s="41"/>
      <c r="G108" s="41">
        <f t="shared" si="9"/>
        <v>0</v>
      </c>
      <c r="H108" s="260"/>
      <c r="I108" s="41">
        <f t="shared" si="10"/>
        <v>0</v>
      </c>
      <c r="J108" s="41">
        <f t="shared" si="11"/>
        <v>0</v>
      </c>
      <c r="K108" s="41"/>
    </row>
    <row r="109" spans="1:11" ht="22.5">
      <c r="A109" s="45">
        <v>105</v>
      </c>
      <c r="B109" s="10"/>
      <c r="C109" s="10" t="s">
        <v>212</v>
      </c>
      <c r="D109" s="259" t="s">
        <v>1463</v>
      </c>
      <c r="E109" s="26">
        <v>600</v>
      </c>
      <c r="F109" s="41"/>
      <c r="G109" s="41">
        <f t="shared" si="9"/>
        <v>0</v>
      </c>
      <c r="H109" s="260"/>
      <c r="I109" s="41">
        <f t="shared" si="10"/>
        <v>0</v>
      </c>
      <c r="J109" s="41">
        <f t="shared" si="11"/>
        <v>0</v>
      </c>
      <c r="K109" s="41"/>
    </row>
    <row r="110" spans="1:11" ht="22.5">
      <c r="A110" s="45">
        <v>106</v>
      </c>
      <c r="B110" s="10"/>
      <c r="C110" s="10" t="s">
        <v>213</v>
      </c>
      <c r="D110" s="259" t="s">
        <v>1024</v>
      </c>
      <c r="E110" s="26">
        <v>600</v>
      </c>
      <c r="F110" s="41"/>
      <c r="G110" s="41">
        <f t="shared" si="9"/>
        <v>0</v>
      </c>
      <c r="H110" s="260"/>
      <c r="I110" s="41">
        <f t="shared" si="10"/>
        <v>0</v>
      </c>
      <c r="J110" s="41">
        <f t="shared" si="11"/>
        <v>0</v>
      </c>
      <c r="K110" s="41"/>
    </row>
    <row r="111" spans="1:11" ht="22.5">
      <c r="A111" s="45">
        <v>107</v>
      </c>
      <c r="B111" s="10"/>
      <c r="C111" s="10" t="s">
        <v>214</v>
      </c>
      <c r="D111" s="259" t="s">
        <v>1024</v>
      </c>
      <c r="E111" s="26">
        <v>1500</v>
      </c>
      <c r="F111" s="41"/>
      <c r="G111" s="41">
        <f t="shared" si="9"/>
        <v>0</v>
      </c>
      <c r="H111" s="260"/>
      <c r="I111" s="41">
        <f t="shared" si="10"/>
        <v>0</v>
      </c>
      <c r="J111" s="41">
        <f t="shared" si="11"/>
        <v>0</v>
      </c>
      <c r="K111" s="41"/>
    </row>
    <row r="112" spans="1:11" ht="12.75">
      <c r="A112" s="45">
        <v>108</v>
      </c>
      <c r="B112" s="86"/>
      <c r="C112" s="86" t="s">
        <v>578</v>
      </c>
      <c r="D112" s="259" t="s">
        <v>1463</v>
      </c>
      <c r="E112" s="26">
        <v>50</v>
      </c>
      <c r="F112" s="41"/>
      <c r="G112" s="41">
        <f t="shared" si="9"/>
        <v>0</v>
      </c>
      <c r="H112" s="260"/>
      <c r="I112" s="41">
        <f t="shared" si="10"/>
        <v>0</v>
      </c>
      <c r="J112" s="41">
        <f t="shared" si="11"/>
        <v>0</v>
      </c>
      <c r="K112" s="41"/>
    </row>
    <row r="113" spans="1:11" ht="12.75">
      <c r="A113" s="45">
        <v>109</v>
      </c>
      <c r="B113" s="10"/>
      <c r="C113" s="10" t="s">
        <v>773</v>
      </c>
      <c r="D113" s="259" t="s">
        <v>1463</v>
      </c>
      <c r="E113" s="26">
        <v>40</v>
      </c>
      <c r="F113" s="41"/>
      <c r="G113" s="41">
        <f t="shared" si="9"/>
        <v>0</v>
      </c>
      <c r="H113" s="260"/>
      <c r="I113" s="41">
        <f t="shared" si="10"/>
        <v>0</v>
      </c>
      <c r="J113" s="41">
        <f t="shared" si="11"/>
        <v>0</v>
      </c>
      <c r="K113" s="41"/>
    </row>
    <row r="114" spans="1:11" ht="12.75">
      <c r="A114" s="45">
        <v>110</v>
      </c>
      <c r="B114" s="10"/>
      <c r="C114" s="10" t="s">
        <v>774</v>
      </c>
      <c r="D114" s="259" t="s">
        <v>1463</v>
      </c>
      <c r="E114" s="26">
        <v>25</v>
      </c>
      <c r="F114" s="41"/>
      <c r="G114" s="41">
        <f t="shared" si="9"/>
        <v>0</v>
      </c>
      <c r="H114" s="260"/>
      <c r="I114" s="41">
        <f t="shared" si="10"/>
        <v>0</v>
      </c>
      <c r="J114" s="41">
        <f t="shared" si="11"/>
        <v>0</v>
      </c>
      <c r="K114" s="41"/>
    </row>
    <row r="115" spans="1:11" ht="12.75">
      <c r="A115" s="45">
        <v>111</v>
      </c>
      <c r="B115" s="10"/>
      <c r="C115" s="10" t="s">
        <v>775</v>
      </c>
      <c r="D115" s="259" t="s">
        <v>1463</v>
      </c>
      <c r="E115" s="26">
        <v>25</v>
      </c>
      <c r="F115" s="41"/>
      <c r="G115" s="41">
        <f t="shared" si="9"/>
        <v>0</v>
      </c>
      <c r="H115" s="260"/>
      <c r="I115" s="41">
        <f t="shared" si="10"/>
        <v>0</v>
      </c>
      <c r="J115" s="41">
        <f t="shared" si="11"/>
        <v>0</v>
      </c>
      <c r="K115" s="41"/>
    </row>
    <row r="116" spans="1:11" ht="12.75">
      <c r="A116" s="45">
        <v>112</v>
      </c>
      <c r="B116" s="10"/>
      <c r="C116" s="10" t="s">
        <v>776</v>
      </c>
      <c r="D116" s="259" t="s">
        <v>1463</v>
      </c>
      <c r="E116" s="26">
        <v>25</v>
      </c>
      <c r="F116" s="41"/>
      <c r="G116" s="41">
        <f t="shared" si="9"/>
        <v>0</v>
      </c>
      <c r="H116" s="260"/>
      <c r="I116" s="41">
        <f t="shared" si="10"/>
        <v>0</v>
      </c>
      <c r="J116" s="41">
        <f t="shared" si="11"/>
        <v>0</v>
      </c>
      <c r="K116" s="41"/>
    </row>
    <row r="117" spans="1:11" ht="22.5">
      <c r="A117" s="45">
        <v>113</v>
      </c>
      <c r="B117" s="10"/>
      <c r="C117" s="10" t="s">
        <v>826</v>
      </c>
      <c r="D117" s="259" t="s">
        <v>1463</v>
      </c>
      <c r="E117" s="26">
        <v>15</v>
      </c>
      <c r="F117" s="41"/>
      <c r="G117" s="41">
        <f t="shared" si="9"/>
        <v>0</v>
      </c>
      <c r="H117" s="260"/>
      <c r="I117" s="41">
        <f t="shared" si="10"/>
        <v>0</v>
      </c>
      <c r="J117" s="41">
        <f t="shared" si="11"/>
        <v>0</v>
      </c>
      <c r="K117" s="41"/>
    </row>
    <row r="118" spans="1:11" ht="22.5">
      <c r="A118" s="45">
        <v>114</v>
      </c>
      <c r="B118" s="10"/>
      <c r="C118" s="10" t="s">
        <v>827</v>
      </c>
      <c r="D118" s="259" t="s">
        <v>1463</v>
      </c>
      <c r="E118" s="26">
        <v>5</v>
      </c>
      <c r="F118" s="41"/>
      <c r="G118" s="41">
        <f t="shared" si="9"/>
        <v>0</v>
      </c>
      <c r="H118" s="260"/>
      <c r="I118" s="41">
        <f t="shared" si="10"/>
        <v>0</v>
      </c>
      <c r="J118" s="41">
        <f t="shared" si="11"/>
        <v>0</v>
      </c>
      <c r="K118" s="41"/>
    </row>
    <row r="119" spans="1:11" ht="12.75">
      <c r="A119" s="45">
        <v>115</v>
      </c>
      <c r="B119" s="10"/>
      <c r="C119" s="10" t="s">
        <v>1450</v>
      </c>
      <c r="D119" s="259" t="s">
        <v>1463</v>
      </c>
      <c r="E119" s="26">
        <v>850</v>
      </c>
      <c r="F119" s="41"/>
      <c r="G119" s="41">
        <f t="shared" si="9"/>
        <v>0</v>
      </c>
      <c r="H119" s="260"/>
      <c r="I119" s="41">
        <f t="shared" si="10"/>
        <v>0</v>
      </c>
      <c r="J119" s="41">
        <f t="shared" si="11"/>
        <v>0</v>
      </c>
      <c r="K119" s="41"/>
    </row>
    <row r="120" spans="1:11" ht="12.75">
      <c r="A120" s="45">
        <v>116</v>
      </c>
      <c r="B120" s="10"/>
      <c r="C120" s="10" t="s">
        <v>1451</v>
      </c>
      <c r="D120" s="259" t="s">
        <v>1463</v>
      </c>
      <c r="E120" s="26">
        <v>550</v>
      </c>
      <c r="F120" s="41"/>
      <c r="G120" s="41">
        <f t="shared" si="9"/>
        <v>0</v>
      </c>
      <c r="H120" s="260"/>
      <c r="I120" s="41">
        <f t="shared" si="10"/>
        <v>0</v>
      </c>
      <c r="J120" s="41">
        <f t="shared" si="11"/>
        <v>0</v>
      </c>
      <c r="K120" s="41"/>
    </row>
    <row r="121" spans="1:11" ht="22.5">
      <c r="A121" s="45">
        <v>117</v>
      </c>
      <c r="B121" s="10"/>
      <c r="C121" s="10" t="s">
        <v>777</v>
      </c>
      <c r="D121" s="259" t="s">
        <v>1463</v>
      </c>
      <c r="E121" s="26">
        <v>60</v>
      </c>
      <c r="F121" s="41"/>
      <c r="G121" s="41">
        <f t="shared" si="9"/>
        <v>0</v>
      </c>
      <c r="H121" s="260"/>
      <c r="I121" s="41">
        <f t="shared" si="10"/>
        <v>0</v>
      </c>
      <c r="J121" s="41">
        <f t="shared" si="11"/>
        <v>0</v>
      </c>
      <c r="K121" s="41"/>
    </row>
    <row r="122" spans="1:11" ht="12.75">
      <c r="A122" s="45">
        <v>118</v>
      </c>
      <c r="B122" s="10"/>
      <c r="C122" s="10" t="s">
        <v>541</v>
      </c>
      <c r="D122" s="259" t="s">
        <v>634</v>
      </c>
      <c r="E122" s="26">
        <v>10</v>
      </c>
      <c r="F122" s="41"/>
      <c r="G122" s="41">
        <f t="shared" si="9"/>
        <v>0</v>
      </c>
      <c r="H122" s="260"/>
      <c r="I122" s="41">
        <f t="shared" si="10"/>
        <v>0</v>
      </c>
      <c r="J122" s="41">
        <f t="shared" si="11"/>
        <v>0</v>
      </c>
      <c r="K122" s="41"/>
    </row>
    <row r="123" spans="1:11" ht="12.75">
      <c r="A123" s="45">
        <v>119</v>
      </c>
      <c r="B123" s="10"/>
      <c r="C123" s="10" t="s">
        <v>650</v>
      </c>
      <c r="D123" s="259" t="s">
        <v>634</v>
      </c>
      <c r="E123" s="26">
        <v>1000</v>
      </c>
      <c r="F123" s="41"/>
      <c r="G123" s="41">
        <f t="shared" si="9"/>
        <v>0</v>
      </c>
      <c r="H123" s="260"/>
      <c r="I123" s="41">
        <f t="shared" si="10"/>
        <v>0</v>
      </c>
      <c r="J123" s="41">
        <f t="shared" si="11"/>
        <v>0</v>
      </c>
      <c r="K123" s="41"/>
    </row>
    <row r="124" spans="1:11" ht="12.75">
      <c r="A124" s="45">
        <v>120</v>
      </c>
      <c r="B124" s="10"/>
      <c r="C124" s="10" t="s">
        <v>215</v>
      </c>
      <c r="D124" s="259" t="s">
        <v>1463</v>
      </c>
      <c r="E124" s="26">
        <v>400</v>
      </c>
      <c r="F124" s="41"/>
      <c r="G124" s="41">
        <f t="shared" si="9"/>
        <v>0</v>
      </c>
      <c r="H124" s="260"/>
      <c r="I124" s="41">
        <f t="shared" si="10"/>
        <v>0</v>
      </c>
      <c r="J124" s="41">
        <f t="shared" si="11"/>
        <v>0</v>
      </c>
      <c r="K124" s="41"/>
    </row>
    <row r="125" spans="1:11" ht="22.5">
      <c r="A125" s="45">
        <v>121</v>
      </c>
      <c r="B125" s="10"/>
      <c r="C125" s="10" t="s">
        <v>216</v>
      </c>
      <c r="D125" s="259" t="s">
        <v>1024</v>
      </c>
      <c r="E125" s="26">
        <v>1200</v>
      </c>
      <c r="F125" s="41"/>
      <c r="G125" s="41">
        <f t="shared" si="9"/>
        <v>0</v>
      </c>
      <c r="H125" s="260"/>
      <c r="I125" s="41">
        <f t="shared" si="10"/>
        <v>0</v>
      </c>
      <c r="J125" s="41">
        <f t="shared" si="11"/>
        <v>0</v>
      </c>
      <c r="K125" s="41"/>
    </row>
    <row r="126" spans="1:11" ht="22.5">
      <c r="A126" s="45">
        <v>122</v>
      </c>
      <c r="B126" s="10"/>
      <c r="C126" s="10" t="s">
        <v>217</v>
      </c>
      <c r="D126" s="259" t="s">
        <v>1463</v>
      </c>
      <c r="E126" s="26">
        <v>5</v>
      </c>
      <c r="F126" s="41"/>
      <c r="G126" s="41">
        <f t="shared" si="9"/>
        <v>0</v>
      </c>
      <c r="H126" s="260"/>
      <c r="I126" s="41">
        <f t="shared" si="10"/>
        <v>0</v>
      </c>
      <c r="J126" s="41">
        <f t="shared" si="11"/>
        <v>0</v>
      </c>
      <c r="K126" s="41"/>
    </row>
    <row r="127" spans="1:11" ht="22.5">
      <c r="A127" s="45">
        <v>123</v>
      </c>
      <c r="B127" s="10"/>
      <c r="C127" s="10" t="s">
        <v>218</v>
      </c>
      <c r="D127" s="259" t="s">
        <v>1463</v>
      </c>
      <c r="E127" s="26">
        <v>20</v>
      </c>
      <c r="F127" s="41"/>
      <c r="G127" s="41">
        <f t="shared" si="9"/>
        <v>0</v>
      </c>
      <c r="H127" s="260"/>
      <c r="I127" s="41">
        <f t="shared" si="10"/>
        <v>0</v>
      </c>
      <c r="J127" s="41">
        <f t="shared" si="11"/>
        <v>0</v>
      </c>
      <c r="K127" s="41"/>
    </row>
    <row r="128" spans="1:11" ht="22.5">
      <c r="A128" s="45">
        <v>124</v>
      </c>
      <c r="B128" s="10"/>
      <c r="C128" s="10" t="s">
        <v>219</v>
      </c>
      <c r="D128" s="259" t="s">
        <v>1463</v>
      </c>
      <c r="E128" s="26">
        <v>5</v>
      </c>
      <c r="F128" s="41"/>
      <c r="G128" s="41">
        <f t="shared" si="9"/>
        <v>0</v>
      </c>
      <c r="H128" s="260"/>
      <c r="I128" s="41">
        <f t="shared" si="10"/>
        <v>0</v>
      </c>
      <c r="J128" s="41">
        <f t="shared" si="11"/>
        <v>0</v>
      </c>
      <c r="K128" s="41"/>
    </row>
    <row r="129" spans="1:11" ht="12.75">
      <c r="A129" s="45">
        <v>125</v>
      </c>
      <c r="B129" s="10"/>
      <c r="C129" s="10" t="s">
        <v>220</v>
      </c>
      <c r="D129" s="259" t="s">
        <v>1463</v>
      </c>
      <c r="E129" s="26">
        <v>450</v>
      </c>
      <c r="F129" s="41"/>
      <c r="G129" s="41">
        <f t="shared" si="9"/>
        <v>0</v>
      </c>
      <c r="H129" s="260"/>
      <c r="I129" s="41">
        <f t="shared" si="10"/>
        <v>0</v>
      </c>
      <c r="J129" s="41">
        <f t="shared" si="11"/>
        <v>0</v>
      </c>
      <c r="K129" s="41"/>
    </row>
    <row r="130" spans="1:11" ht="12.75">
      <c r="A130" s="45">
        <v>126</v>
      </c>
      <c r="B130" s="10"/>
      <c r="C130" s="17" t="s">
        <v>221</v>
      </c>
      <c r="D130" s="259" t="s">
        <v>1463</v>
      </c>
      <c r="E130" s="26">
        <v>550</v>
      </c>
      <c r="F130" s="41"/>
      <c r="G130" s="41">
        <f t="shared" si="9"/>
        <v>0</v>
      </c>
      <c r="H130" s="260"/>
      <c r="I130" s="41">
        <f t="shared" si="10"/>
        <v>0</v>
      </c>
      <c r="J130" s="41">
        <f t="shared" si="11"/>
        <v>0</v>
      </c>
      <c r="K130" s="41"/>
    </row>
    <row r="131" spans="1:11" ht="22.5">
      <c r="A131" s="45">
        <v>127</v>
      </c>
      <c r="B131" s="17"/>
      <c r="C131" s="190" t="s">
        <v>1353</v>
      </c>
      <c r="D131" s="270" t="s">
        <v>1416</v>
      </c>
      <c r="E131" s="26">
        <v>60</v>
      </c>
      <c r="F131" s="41"/>
      <c r="G131" s="41">
        <f t="shared" si="9"/>
        <v>0</v>
      </c>
      <c r="H131" s="260"/>
      <c r="I131" s="41">
        <f t="shared" si="10"/>
        <v>0</v>
      </c>
      <c r="J131" s="41">
        <f t="shared" si="11"/>
        <v>0</v>
      </c>
      <c r="K131" s="41"/>
    </row>
    <row r="132" spans="1:11" ht="12.75">
      <c r="A132" s="45">
        <v>128</v>
      </c>
      <c r="B132" s="10"/>
      <c r="C132" s="10" t="s">
        <v>222</v>
      </c>
      <c r="D132" s="259" t="s">
        <v>1463</v>
      </c>
      <c r="E132" s="26">
        <v>300</v>
      </c>
      <c r="F132" s="41"/>
      <c r="G132" s="41">
        <f aca="true" t="shared" si="12" ref="G132:G137">F132*E132</f>
        <v>0</v>
      </c>
      <c r="H132" s="260"/>
      <c r="I132" s="41">
        <f aca="true" t="shared" si="13" ref="I132:I137">F132+(F132*H132)</f>
        <v>0</v>
      </c>
      <c r="J132" s="41">
        <f aca="true" t="shared" si="14" ref="J132:J137">G132+(G132*H132)</f>
        <v>0</v>
      </c>
      <c r="K132" s="41"/>
    </row>
    <row r="133" spans="1:11" ht="22.5">
      <c r="A133" s="45">
        <v>129</v>
      </c>
      <c r="B133" s="10"/>
      <c r="C133" s="10" t="s">
        <v>223</v>
      </c>
      <c r="D133" s="259" t="s">
        <v>1463</v>
      </c>
      <c r="E133" s="26">
        <v>50</v>
      </c>
      <c r="F133" s="41"/>
      <c r="G133" s="41">
        <f t="shared" si="12"/>
        <v>0</v>
      </c>
      <c r="H133" s="260"/>
      <c r="I133" s="41">
        <f t="shared" si="13"/>
        <v>0</v>
      </c>
      <c r="J133" s="41">
        <f t="shared" si="14"/>
        <v>0</v>
      </c>
      <c r="K133" s="41"/>
    </row>
    <row r="134" spans="1:11" ht="12.75">
      <c r="A134" s="45">
        <v>130</v>
      </c>
      <c r="B134" s="10"/>
      <c r="C134" s="10" t="s">
        <v>224</v>
      </c>
      <c r="D134" s="259" t="s">
        <v>1463</v>
      </c>
      <c r="E134" s="26">
        <v>100</v>
      </c>
      <c r="F134" s="41"/>
      <c r="G134" s="41">
        <f t="shared" si="12"/>
        <v>0</v>
      </c>
      <c r="H134" s="260"/>
      <c r="I134" s="41">
        <f t="shared" si="13"/>
        <v>0</v>
      </c>
      <c r="J134" s="41">
        <f t="shared" si="14"/>
        <v>0</v>
      </c>
      <c r="K134" s="41"/>
    </row>
    <row r="135" spans="1:11" ht="22.5">
      <c r="A135" s="45">
        <v>131</v>
      </c>
      <c r="B135" s="10"/>
      <c r="C135" s="10" t="s">
        <v>225</v>
      </c>
      <c r="D135" s="259" t="s">
        <v>1024</v>
      </c>
      <c r="E135" s="26">
        <v>9000</v>
      </c>
      <c r="F135" s="41"/>
      <c r="G135" s="41">
        <f t="shared" si="12"/>
        <v>0</v>
      </c>
      <c r="H135" s="260"/>
      <c r="I135" s="41">
        <f t="shared" si="13"/>
        <v>0</v>
      </c>
      <c r="J135" s="41">
        <f t="shared" si="14"/>
        <v>0</v>
      </c>
      <c r="K135" s="41"/>
    </row>
    <row r="136" spans="1:11" ht="22.5">
      <c r="A136" s="45">
        <v>132</v>
      </c>
      <c r="B136" s="229"/>
      <c r="C136" s="230" t="s">
        <v>226</v>
      </c>
      <c r="D136" s="271" t="s">
        <v>1024</v>
      </c>
      <c r="E136" s="26">
        <v>3250</v>
      </c>
      <c r="F136" s="41"/>
      <c r="G136" s="41">
        <f t="shared" si="12"/>
        <v>0</v>
      </c>
      <c r="H136" s="260"/>
      <c r="I136" s="41">
        <f t="shared" si="13"/>
        <v>0</v>
      </c>
      <c r="J136" s="41">
        <f t="shared" si="14"/>
        <v>0</v>
      </c>
      <c r="K136" s="140"/>
    </row>
    <row r="137" spans="1:11" ht="22.5">
      <c r="A137" s="45">
        <v>133</v>
      </c>
      <c r="B137" s="10"/>
      <c r="C137" s="10" t="s">
        <v>1310</v>
      </c>
      <c r="D137" s="259" t="s">
        <v>1463</v>
      </c>
      <c r="E137" s="26">
        <v>40</v>
      </c>
      <c r="F137" s="41"/>
      <c r="G137" s="41">
        <f t="shared" si="12"/>
        <v>0</v>
      </c>
      <c r="H137" s="260"/>
      <c r="I137" s="41">
        <f t="shared" si="13"/>
        <v>0</v>
      </c>
      <c r="J137" s="41">
        <f t="shared" si="14"/>
        <v>0</v>
      </c>
      <c r="K137" s="41"/>
    </row>
    <row r="138" spans="1:10" ht="15.75">
      <c r="A138" s="224"/>
      <c r="B138" s="69" t="s">
        <v>749</v>
      </c>
      <c r="C138" s="231"/>
      <c r="E138" s="272"/>
      <c r="G138" s="223">
        <f>SUM(G5:G137)</f>
        <v>0</v>
      </c>
      <c r="J138" s="225">
        <f>SUM(J5:J137)</f>
        <v>0</v>
      </c>
    </row>
    <row r="139" spans="1:5" ht="12.75">
      <c r="A139" s="224"/>
      <c r="B139" s="122"/>
      <c r="C139" s="122"/>
      <c r="E139" s="272"/>
    </row>
    <row r="140" spans="1:3" ht="12.75">
      <c r="A140" s="224"/>
      <c r="B140" s="122"/>
      <c r="C140" s="122"/>
    </row>
    <row r="141" spans="1:3" ht="12.75">
      <c r="A141" s="224"/>
      <c r="B141" s="232" t="s">
        <v>4</v>
      </c>
      <c r="C141" s="122"/>
    </row>
    <row r="142" spans="1:3" ht="12.75">
      <c r="A142" s="224"/>
      <c r="B142" s="168" t="s">
        <v>5</v>
      </c>
      <c r="C142" s="122"/>
    </row>
    <row r="143" spans="1:3" ht="12.75">
      <c r="A143" s="224"/>
      <c r="B143" s="233" t="s">
        <v>6</v>
      </c>
      <c r="C143" s="122"/>
    </row>
    <row r="144" spans="1:3" ht="12.75">
      <c r="A144" s="224"/>
      <c r="B144" s="233" t="s">
        <v>7</v>
      </c>
      <c r="C144" s="122"/>
    </row>
    <row r="145" spans="1:3" ht="12.75">
      <c r="A145" s="224"/>
      <c r="B145" s="122"/>
      <c r="C145" s="122"/>
    </row>
    <row r="146" spans="1:3" ht="12.75">
      <c r="A146" s="224"/>
      <c r="B146" s="122"/>
      <c r="C146" s="122"/>
    </row>
    <row r="147" spans="1:3" ht="12.75">
      <c r="A147" s="224"/>
      <c r="B147" s="122"/>
      <c r="C147" s="122"/>
    </row>
    <row r="148" spans="1:3" ht="12.75">
      <c r="A148" s="224"/>
      <c r="B148" s="122"/>
      <c r="C148" s="122"/>
    </row>
    <row r="149" spans="1:3" ht="12.75">
      <c r="A149" s="224"/>
      <c r="B149" s="122"/>
      <c r="C149" s="122"/>
    </row>
    <row r="150" spans="1:3" ht="12.75">
      <c r="A150" s="224"/>
      <c r="B150" s="122"/>
      <c r="C150" s="122"/>
    </row>
    <row r="151" spans="1:3" ht="12.75">
      <c r="A151" s="224"/>
      <c r="B151" s="122"/>
      <c r="C151" s="122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CE,Pogrubiony"EZ/ZP/3/2010&amp;C&amp;"Arial CE,Pogrubiony"Pakiet nr 4 - Leki&amp;RKielce, dn. 2011-01-20</oddHeader>
    <oddFooter>&amp;LOpracował:
Elżbieta Kałużna-Cebula - kierownik apteki
Katarzyna Wareliś - ref. ds. ekonomicznych&amp;Cstrona &amp;P z &amp;N&amp;RZatwierdził: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4"/>
  </sheetPr>
  <dimension ref="A1:L3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75390625" style="8" customWidth="1"/>
    <col min="2" max="2" width="35.375" style="64" customWidth="1"/>
    <col min="3" max="3" width="36.375" style="64" customWidth="1"/>
    <col min="4" max="4" width="4.00390625" style="201" bestFit="1" customWidth="1"/>
    <col min="5" max="5" width="5.75390625" style="201" bestFit="1" customWidth="1"/>
    <col min="6" max="6" width="7.625" style="201" bestFit="1" customWidth="1"/>
    <col min="7" max="7" width="10.75390625" style="201" customWidth="1"/>
    <col min="8" max="8" width="3.625" style="201" bestFit="1" customWidth="1"/>
    <col min="9" max="9" width="8.375" style="201" bestFit="1" customWidth="1"/>
    <col min="10" max="10" width="11.375" style="201" customWidth="1"/>
    <col min="11" max="11" width="10.25390625" style="201" customWidth="1"/>
    <col min="12" max="12" width="9.125" style="201" customWidth="1"/>
    <col min="13" max="16384" width="9.125" style="8" customWidth="1"/>
  </cols>
  <sheetData>
    <row r="1" spans="2:12" s="88" customFormat="1" ht="15">
      <c r="B1" s="169" t="s">
        <v>947</v>
      </c>
      <c r="C1" s="172"/>
      <c r="D1" s="203"/>
      <c r="E1" s="203"/>
      <c r="F1" s="203"/>
      <c r="G1" s="203"/>
      <c r="H1" s="203"/>
      <c r="I1" s="203"/>
      <c r="J1" s="203"/>
      <c r="K1" s="203"/>
      <c r="L1" s="203"/>
    </row>
    <row r="3" spans="1:11" ht="12.75">
      <c r="A3" s="21">
        <v>1</v>
      </c>
      <c r="B3" s="170">
        <v>2</v>
      </c>
      <c r="C3" s="170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s="206" customFormat="1" ht="56.25">
      <c r="A4" s="204" t="s">
        <v>496</v>
      </c>
      <c r="B4" s="196" t="s">
        <v>1331</v>
      </c>
      <c r="C4" s="196" t="s">
        <v>1330</v>
      </c>
      <c r="D4" s="197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1">
        <v>1</v>
      </c>
      <c r="B5" s="31"/>
      <c r="C5" s="31" t="s">
        <v>150</v>
      </c>
      <c r="D5" s="32" t="s">
        <v>1463</v>
      </c>
      <c r="E5" s="5">
        <v>10</v>
      </c>
      <c r="F5" s="138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12.75">
      <c r="A6" s="1">
        <v>2</v>
      </c>
      <c r="B6" s="31"/>
      <c r="C6" s="31" t="s">
        <v>151</v>
      </c>
      <c r="D6" s="32" t="s">
        <v>1463</v>
      </c>
      <c r="E6" s="5">
        <v>10</v>
      </c>
      <c r="F6" s="138"/>
      <c r="G6" s="6">
        <f aca="true" t="shared" si="0" ref="G6:G24">E6*F6</f>
        <v>0</v>
      </c>
      <c r="H6" s="251"/>
      <c r="I6" s="6">
        <f aca="true" t="shared" si="1" ref="I6:I24">F6+(F6*H6)</f>
        <v>0</v>
      </c>
      <c r="J6" s="6">
        <f aca="true" t="shared" si="2" ref="J6:J24">G6+(G6*H6)</f>
        <v>0</v>
      </c>
      <c r="K6" s="6"/>
    </row>
    <row r="7" spans="1:11" ht="12.75">
      <c r="A7" s="1">
        <v>3</v>
      </c>
      <c r="B7" s="31"/>
      <c r="C7" s="31" t="s">
        <v>152</v>
      </c>
      <c r="D7" s="32" t="s">
        <v>1463</v>
      </c>
      <c r="E7" s="5">
        <v>10</v>
      </c>
      <c r="F7" s="138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6"/>
    </row>
    <row r="8" spans="1:11" ht="12.75">
      <c r="A8" s="1">
        <v>4</v>
      </c>
      <c r="B8" s="31"/>
      <c r="C8" s="31" t="s">
        <v>153</v>
      </c>
      <c r="D8" s="32" t="s">
        <v>1463</v>
      </c>
      <c r="E8" s="5">
        <v>10</v>
      </c>
      <c r="F8" s="138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6"/>
    </row>
    <row r="9" spans="1:11" ht="22.5">
      <c r="A9" s="1">
        <v>5</v>
      </c>
      <c r="B9" s="14"/>
      <c r="C9" s="14" t="s">
        <v>154</v>
      </c>
      <c r="D9" s="32" t="s">
        <v>1024</v>
      </c>
      <c r="E9" s="5">
        <v>8000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6"/>
    </row>
    <row r="10" spans="1:11" ht="22.5">
      <c r="A10" s="1">
        <v>6</v>
      </c>
      <c r="B10" s="14"/>
      <c r="C10" s="14" t="s">
        <v>155</v>
      </c>
      <c r="D10" s="32" t="s">
        <v>1024</v>
      </c>
      <c r="E10" s="5">
        <v>9000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6"/>
    </row>
    <row r="11" spans="1:11" ht="22.5">
      <c r="A11" s="1">
        <v>7</v>
      </c>
      <c r="B11" s="17"/>
      <c r="C11" s="17" t="s">
        <v>156</v>
      </c>
      <c r="D11" s="32" t="s">
        <v>1416</v>
      </c>
      <c r="E11" s="5">
        <v>100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6"/>
    </row>
    <row r="12" spans="1:11" ht="22.5">
      <c r="A12" s="1">
        <v>8</v>
      </c>
      <c r="B12" s="14"/>
      <c r="C12" s="14" t="s">
        <v>157</v>
      </c>
      <c r="D12" s="32" t="s">
        <v>1416</v>
      </c>
      <c r="E12" s="5">
        <v>25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6"/>
    </row>
    <row r="13" spans="1:11" ht="12.75">
      <c r="A13" s="1">
        <v>9</v>
      </c>
      <c r="B13" s="14"/>
      <c r="C13" s="14" t="s">
        <v>452</v>
      </c>
      <c r="D13" s="32" t="s">
        <v>1463</v>
      </c>
      <c r="E13" s="5">
        <v>100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6"/>
    </row>
    <row r="14" spans="1:11" ht="12.75">
      <c r="A14" s="1">
        <v>10</v>
      </c>
      <c r="B14" s="14"/>
      <c r="C14" s="14" t="s">
        <v>453</v>
      </c>
      <c r="D14" s="32" t="s">
        <v>1463</v>
      </c>
      <c r="E14" s="5">
        <v>50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6"/>
    </row>
    <row r="15" spans="1:11" ht="12.75">
      <c r="A15" s="1">
        <v>11</v>
      </c>
      <c r="B15" s="14"/>
      <c r="C15" s="14" t="s">
        <v>451</v>
      </c>
      <c r="D15" s="32" t="s">
        <v>1463</v>
      </c>
      <c r="E15" s="5">
        <v>100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6"/>
    </row>
    <row r="16" spans="1:11" ht="22.5">
      <c r="A16" s="1">
        <v>12</v>
      </c>
      <c r="B16" s="14"/>
      <c r="C16" s="14" t="s">
        <v>158</v>
      </c>
      <c r="D16" s="32" t="s">
        <v>1024</v>
      </c>
      <c r="E16" s="5">
        <v>20000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6"/>
    </row>
    <row r="17" spans="1:11" ht="22.5">
      <c r="A17" s="1">
        <v>13</v>
      </c>
      <c r="B17" s="14"/>
      <c r="C17" s="14" t="s">
        <v>159</v>
      </c>
      <c r="D17" s="32" t="s">
        <v>1024</v>
      </c>
      <c r="E17" s="5">
        <v>800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6"/>
    </row>
    <row r="18" spans="1:11" ht="22.5">
      <c r="A18" s="1">
        <v>14</v>
      </c>
      <c r="B18" s="31"/>
      <c r="C18" s="31" t="s">
        <v>160</v>
      </c>
      <c r="D18" s="25" t="s">
        <v>1024</v>
      </c>
      <c r="E18" s="254">
        <v>2000</v>
      </c>
      <c r="F18" s="255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207"/>
    </row>
    <row r="19" spans="1:11" ht="12.75">
      <c r="A19" s="1">
        <v>15</v>
      </c>
      <c r="B19" s="14"/>
      <c r="C19" s="14" t="s">
        <v>954</v>
      </c>
      <c r="D19" s="32" t="s">
        <v>1463</v>
      </c>
      <c r="E19" s="5">
        <v>20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6"/>
    </row>
    <row r="20" spans="1:11" ht="22.5">
      <c r="A20" s="1">
        <v>16</v>
      </c>
      <c r="B20" s="14"/>
      <c r="C20" s="14" t="s">
        <v>957</v>
      </c>
      <c r="D20" s="32" t="s">
        <v>1463</v>
      </c>
      <c r="E20" s="5">
        <v>5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6"/>
    </row>
    <row r="21" spans="1:11" ht="12.75">
      <c r="A21" s="1">
        <v>17</v>
      </c>
      <c r="B21" s="14"/>
      <c r="C21" s="14" t="s">
        <v>955</v>
      </c>
      <c r="D21" s="32" t="s">
        <v>1463</v>
      </c>
      <c r="E21" s="5">
        <v>20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6"/>
    </row>
    <row r="22" spans="1:11" ht="12.75">
      <c r="A22" s="1">
        <v>18</v>
      </c>
      <c r="B22" s="14"/>
      <c r="C22" s="14" t="s">
        <v>956</v>
      </c>
      <c r="D22" s="32" t="s">
        <v>1463</v>
      </c>
      <c r="E22" s="5">
        <v>10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6"/>
    </row>
    <row r="23" spans="1:11" ht="22.5">
      <c r="A23" s="1">
        <v>19</v>
      </c>
      <c r="B23" s="14"/>
      <c r="C23" s="14" t="s">
        <v>161</v>
      </c>
      <c r="D23" s="32" t="s">
        <v>1024</v>
      </c>
      <c r="E23" s="5">
        <v>1000</v>
      </c>
      <c r="F23" s="6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  <c r="K23" s="6"/>
    </row>
    <row r="24" spans="1:11" ht="22.5">
      <c r="A24" s="1">
        <v>20</v>
      </c>
      <c r="B24" s="14"/>
      <c r="C24" s="14" t="s">
        <v>162</v>
      </c>
      <c r="D24" s="32" t="s">
        <v>1024</v>
      </c>
      <c r="E24" s="5">
        <v>1100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  <c r="K24" s="6"/>
    </row>
    <row r="25" spans="1:11" ht="15.75">
      <c r="A25" s="44"/>
      <c r="B25" s="69" t="s">
        <v>749</v>
      </c>
      <c r="C25" s="119"/>
      <c r="D25" s="217"/>
      <c r="E25" s="217"/>
      <c r="F25" s="217"/>
      <c r="G25" s="216">
        <f>SUM(G5:G24)</f>
        <v>0</v>
      </c>
      <c r="H25" s="217"/>
      <c r="I25" s="217"/>
      <c r="J25" s="202">
        <f>SUM(J5:J24)</f>
        <v>0</v>
      </c>
      <c r="K25" s="217"/>
    </row>
    <row r="28" ht="12.75">
      <c r="B28" s="184" t="s">
        <v>4</v>
      </c>
    </row>
    <row r="29" ht="12.75">
      <c r="B29" s="8" t="s">
        <v>5</v>
      </c>
    </row>
    <row r="30" ht="12.75">
      <c r="B30" s="185" t="s">
        <v>6</v>
      </c>
    </row>
    <row r="31" ht="12.75">
      <c r="B31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3 - Leki narkotyczne&amp;RKielce, dn. 2011-01-20</oddHeader>
    <oddFooter>&amp;LOpracował:
Elżbieta Kałużna-Cebula - kierownik apteki
Katarzyna Wareliś - ref. ds. ekonomicznych&amp;Cstrona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H7" sqref="H7:H10"/>
    </sheetView>
  </sheetViews>
  <sheetFormatPr defaultColWidth="9.00390625" defaultRowHeight="12.75"/>
  <cols>
    <col min="1" max="1" width="5.00390625" style="0" bestFit="1" customWidth="1"/>
    <col min="2" max="2" width="28.25390625" style="0" bestFit="1" customWidth="1"/>
    <col min="3" max="3" width="28.75390625" style="0" bestFit="1" customWidth="1"/>
    <col min="4" max="4" width="4.75390625" style="0" bestFit="1" customWidth="1"/>
    <col min="5" max="5" width="5.125" style="136" bestFit="1" customWidth="1"/>
    <col min="6" max="6" width="10.625" style="136" bestFit="1" customWidth="1"/>
    <col min="7" max="7" width="13.375" style="136" bestFit="1" customWidth="1"/>
    <col min="8" max="8" width="6.00390625" style="136" bestFit="1" customWidth="1"/>
    <col min="9" max="9" width="10.625" style="136" bestFit="1" customWidth="1"/>
    <col min="10" max="10" width="13.375" style="136" bestFit="1" customWidth="1"/>
    <col min="11" max="11" width="10.375" style="136" customWidth="1"/>
  </cols>
  <sheetData>
    <row r="1" spans="1:11" s="48" customFormat="1" ht="18">
      <c r="A1" s="113"/>
      <c r="B1" s="104"/>
      <c r="C1" s="104"/>
      <c r="E1" s="253"/>
      <c r="F1" s="253"/>
      <c r="G1" s="253"/>
      <c r="H1" s="253"/>
      <c r="I1" s="253"/>
      <c r="J1" s="253"/>
      <c r="K1" s="253"/>
    </row>
    <row r="2" spans="2:3" ht="12.75">
      <c r="B2" s="108"/>
      <c r="C2" s="108"/>
    </row>
    <row r="3" spans="2:3" ht="30">
      <c r="B3" s="105" t="s">
        <v>405</v>
      </c>
      <c r="C3" s="178"/>
    </row>
    <row r="4" spans="2:3" ht="12.75">
      <c r="B4" s="108"/>
      <c r="C4" s="108"/>
    </row>
    <row r="5" spans="1:11" ht="12.75">
      <c r="A5" s="42">
        <v>1</v>
      </c>
      <c r="B5" s="107">
        <v>2</v>
      </c>
      <c r="C5" s="107">
        <v>3</v>
      </c>
      <c r="D5" s="29">
        <v>4</v>
      </c>
      <c r="E5" s="137">
        <v>5</v>
      </c>
      <c r="F5" s="137">
        <v>6</v>
      </c>
      <c r="G5" s="137">
        <v>7</v>
      </c>
      <c r="H5" s="137">
        <v>8</v>
      </c>
      <c r="I5" s="137">
        <v>9</v>
      </c>
      <c r="J5" s="137">
        <v>10</v>
      </c>
      <c r="K5" s="137">
        <v>11</v>
      </c>
    </row>
    <row r="6" spans="1:11" s="51" customFormat="1" ht="42" customHeight="1">
      <c r="A6" s="49" t="s">
        <v>496</v>
      </c>
      <c r="B6" s="46" t="s">
        <v>1331</v>
      </c>
      <c r="C6" s="46" t="s">
        <v>1330</v>
      </c>
      <c r="D6" s="50" t="s">
        <v>1417</v>
      </c>
      <c r="E6" s="197" t="s">
        <v>1418</v>
      </c>
      <c r="F6" s="197" t="s">
        <v>1419</v>
      </c>
      <c r="G6" s="197" t="s">
        <v>1020</v>
      </c>
      <c r="H6" s="197" t="s">
        <v>1420</v>
      </c>
      <c r="I6" s="197" t="s">
        <v>1021</v>
      </c>
      <c r="J6" s="197" t="s">
        <v>1022</v>
      </c>
      <c r="K6" s="197" t="s">
        <v>1023</v>
      </c>
    </row>
    <row r="7" spans="1:11" ht="12.75">
      <c r="A7" s="1">
        <v>1</v>
      </c>
      <c r="B7" s="10"/>
      <c r="C7" s="17" t="s">
        <v>975</v>
      </c>
      <c r="D7" s="4" t="s">
        <v>1416</v>
      </c>
      <c r="E7" s="5">
        <v>5</v>
      </c>
      <c r="F7" s="6"/>
      <c r="G7" s="6">
        <f>E7*F7</f>
        <v>0</v>
      </c>
      <c r="H7" s="251"/>
      <c r="I7" s="6">
        <f>F7+(F7*H7)</f>
        <v>0</v>
      </c>
      <c r="J7" s="6">
        <f>G7+(G7*H7)</f>
        <v>0</v>
      </c>
      <c r="K7" s="6"/>
    </row>
    <row r="8" spans="1:11" ht="12.75">
      <c r="A8" s="1">
        <v>2</v>
      </c>
      <c r="B8" s="10"/>
      <c r="C8" s="17" t="s">
        <v>976</v>
      </c>
      <c r="D8" s="4" t="s">
        <v>1416</v>
      </c>
      <c r="E8" s="5">
        <v>10</v>
      </c>
      <c r="F8" s="6"/>
      <c r="G8" s="6">
        <f>E8*F8</f>
        <v>0</v>
      </c>
      <c r="H8" s="251"/>
      <c r="I8" s="6">
        <f>F8+(F8*H8)</f>
        <v>0</v>
      </c>
      <c r="J8" s="6">
        <f>G8+(G8*H8)</f>
        <v>0</v>
      </c>
      <c r="K8" s="6"/>
    </row>
    <row r="9" spans="1:11" ht="12.75">
      <c r="A9" s="1">
        <v>3</v>
      </c>
      <c r="B9" s="10"/>
      <c r="C9" s="17" t="s">
        <v>977</v>
      </c>
      <c r="D9" s="4" t="s">
        <v>1416</v>
      </c>
      <c r="E9" s="5">
        <v>4</v>
      </c>
      <c r="F9" s="6"/>
      <c r="G9" s="6">
        <f>E9*F9</f>
        <v>0</v>
      </c>
      <c r="H9" s="251"/>
      <c r="I9" s="6">
        <f>F9+(F9*H9)</f>
        <v>0</v>
      </c>
      <c r="J9" s="6">
        <f>G9+(G9*H9)</f>
        <v>0</v>
      </c>
      <c r="K9" s="6"/>
    </row>
    <row r="10" spans="1:11" ht="22.5">
      <c r="A10" s="1">
        <v>4</v>
      </c>
      <c r="B10" s="10"/>
      <c r="C10" s="10" t="s">
        <v>1270</v>
      </c>
      <c r="D10" s="4" t="s">
        <v>1463</v>
      </c>
      <c r="E10" s="5">
        <v>20</v>
      </c>
      <c r="F10" s="6"/>
      <c r="G10" s="6">
        <f>E10*F10</f>
        <v>0</v>
      </c>
      <c r="H10" s="251"/>
      <c r="I10" s="6">
        <f>F10+(F10*H10)</f>
        <v>0</v>
      </c>
      <c r="J10" s="6">
        <f>G10+(G10*H10)</f>
        <v>0</v>
      </c>
      <c r="K10" s="6"/>
    </row>
    <row r="11" spans="2:10" ht="12.75">
      <c r="B11" s="56" t="s">
        <v>410</v>
      </c>
      <c r="G11" s="199">
        <f>SUM(G7:G10)</f>
        <v>0</v>
      </c>
      <c r="H11" s="201"/>
      <c r="I11" s="201"/>
      <c r="J11" s="238">
        <f>SUM(J7:J10)</f>
        <v>0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38 - Czynniki krzepnięcia&amp;RKielce, dn. 2011-01-20</oddHeader>
    <oddFooter>&amp;LOpracował:
Elżbieta Kałużna-Cebula - kierownik apteki
Katarzyna Wareliś - ref. ds. ekonomicznych&amp;Cstrona &amp;P z &amp;N&amp;RZatwierdził: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4"/>
  </sheetPr>
  <dimension ref="A1:K34"/>
  <sheetViews>
    <sheetView workbookViewId="0" topLeftCell="A1">
      <selection activeCell="C8" sqref="C8"/>
    </sheetView>
  </sheetViews>
  <sheetFormatPr defaultColWidth="9.00390625" defaultRowHeight="12.75"/>
  <cols>
    <col min="1" max="1" width="5.00390625" style="0" bestFit="1" customWidth="1"/>
    <col min="2" max="2" width="34.875" style="108" customWidth="1"/>
    <col min="3" max="3" width="38.625" style="108" customWidth="1"/>
    <col min="4" max="4" width="4.375" style="0" bestFit="1" customWidth="1"/>
    <col min="5" max="5" width="5.75390625" style="136" bestFit="1" customWidth="1"/>
    <col min="6" max="6" width="8.375" style="136" bestFit="1" customWidth="1"/>
    <col min="7" max="7" width="11.625" style="136" bestFit="1" customWidth="1"/>
    <col min="8" max="8" width="4.25390625" style="136" customWidth="1"/>
    <col min="9" max="9" width="8.375" style="136" bestFit="1" customWidth="1"/>
    <col min="10" max="11" width="11.125" style="136" customWidth="1"/>
  </cols>
  <sheetData>
    <row r="1" spans="2:3" ht="15">
      <c r="B1" s="105" t="s">
        <v>946</v>
      </c>
      <c r="C1" s="172"/>
    </row>
    <row r="2" spans="2:11" s="52" customFormat="1" ht="15">
      <c r="B2" s="105"/>
      <c r="C2" s="105"/>
      <c r="E2" s="253"/>
      <c r="F2" s="253"/>
      <c r="G2" s="253"/>
      <c r="H2" s="253"/>
      <c r="I2" s="253"/>
      <c r="J2" s="253"/>
      <c r="K2" s="253"/>
    </row>
    <row r="3" spans="1:11" s="136" customFormat="1" ht="11.25">
      <c r="A3" s="137">
        <v>1</v>
      </c>
      <c r="B3" s="205">
        <v>2</v>
      </c>
      <c r="C3" s="205">
        <v>3</v>
      </c>
      <c r="D3" s="137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206" customFormat="1" ht="56.25">
      <c r="A4" s="204" t="s">
        <v>496</v>
      </c>
      <c r="B4" s="196" t="s">
        <v>1331</v>
      </c>
      <c r="C4" s="196" t="s">
        <v>1330</v>
      </c>
      <c r="D4" s="197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22.5">
      <c r="A5" s="1">
        <v>1</v>
      </c>
      <c r="B5" s="14"/>
      <c r="C5" s="14" t="s">
        <v>132</v>
      </c>
      <c r="D5" s="4" t="s">
        <v>1463</v>
      </c>
      <c r="E5" s="5">
        <v>20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22.5">
      <c r="A6" s="1">
        <v>2</v>
      </c>
      <c r="B6" s="19"/>
      <c r="C6" s="19" t="s">
        <v>133</v>
      </c>
      <c r="D6" s="4" t="s">
        <v>1463</v>
      </c>
      <c r="E6" s="5">
        <v>20</v>
      </c>
      <c r="F6" s="6"/>
      <c r="G6" s="6">
        <f aca="true" t="shared" si="0" ref="G6:G27">E6*F6</f>
        <v>0</v>
      </c>
      <c r="H6" s="251"/>
      <c r="I6" s="6">
        <f aca="true" t="shared" si="1" ref="I6:I27">F6+(F6*H6)</f>
        <v>0</v>
      </c>
      <c r="J6" s="6">
        <f aca="true" t="shared" si="2" ref="J6:J27">G6+(G6*H6)</f>
        <v>0</v>
      </c>
      <c r="K6" s="6"/>
    </row>
    <row r="7" spans="1:11" ht="22.5">
      <c r="A7" s="1">
        <v>3</v>
      </c>
      <c r="B7" s="11"/>
      <c r="C7" s="11" t="s">
        <v>134</v>
      </c>
      <c r="D7" s="4" t="s">
        <v>1463</v>
      </c>
      <c r="E7" s="5">
        <v>50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6"/>
    </row>
    <row r="8" spans="1:11" ht="22.5">
      <c r="A8" s="1">
        <v>4</v>
      </c>
      <c r="B8" s="11"/>
      <c r="C8" s="11" t="s">
        <v>135</v>
      </c>
      <c r="D8" s="4" t="s">
        <v>1463</v>
      </c>
      <c r="E8" s="5">
        <v>10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6"/>
    </row>
    <row r="9" spans="1:11" ht="12.75">
      <c r="A9" s="1">
        <v>5</v>
      </c>
      <c r="B9" s="14"/>
      <c r="C9" s="14" t="s">
        <v>136</v>
      </c>
      <c r="D9" s="4" t="s">
        <v>1334</v>
      </c>
      <c r="E9" s="5">
        <v>1400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6"/>
    </row>
    <row r="10" spans="1:11" ht="12.75">
      <c r="A10" s="1">
        <v>6</v>
      </c>
      <c r="B10" s="14"/>
      <c r="C10" s="14" t="s">
        <v>859</v>
      </c>
      <c r="D10" s="4" t="s">
        <v>1463</v>
      </c>
      <c r="E10" s="5">
        <v>50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6"/>
    </row>
    <row r="11" spans="1:11" ht="12.75">
      <c r="A11" s="1">
        <v>7</v>
      </c>
      <c r="B11" s="14"/>
      <c r="C11" s="14" t="s">
        <v>858</v>
      </c>
      <c r="D11" s="4" t="s">
        <v>1463</v>
      </c>
      <c r="E11" s="5">
        <v>60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6"/>
    </row>
    <row r="12" spans="1:11" ht="22.5">
      <c r="A12" s="1">
        <v>8</v>
      </c>
      <c r="B12" s="11"/>
      <c r="C12" s="11" t="s">
        <v>758</v>
      </c>
      <c r="D12" s="4" t="s">
        <v>1463</v>
      </c>
      <c r="E12" s="5">
        <v>10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6"/>
    </row>
    <row r="13" spans="1:11" ht="22.5">
      <c r="A13" s="1">
        <v>9</v>
      </c>
      <c r="B13" s="11"/>
      <c r="C13" s="11" t="s">
        <v>759</v>
      </c>
      <c r="D13" s="4" t="s">
        <v>1463</v>
      </c>
      <c r="E13" s="5">
        <v>10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6"/>
    </row>
    <row r="14" spans="1:11" ht="12.75">
      <c r="A14" s="1">
        <v>10</v>
      </c>
      <c r="B14" s="31"/>
      <c r="C14" s="31" t="s">
        <v>985</v>
      </c>
      <c r="D14" s="4" t="s">
        <v>634</v>
      </c>
      <c r="E14" s="5">
        <v>10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6"/>
    </row>
    <row r="15" spans="1:11" ht="12.75">
      <c r="A15" s="1">
        <v>11</v>
      </c>
      <c r="B15" s="14"/>
      <c r="C15" s="14" t="s">
        <v>137</v>
      </c>
      <c r="D15" s="4" t="s">
        <v>1024</v>
      </c>
      <c r="E15" s="5">
        <v>18000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6"/>
    </row>
    <row r="16" spans="1:11" ht="12.75">
      <c r="A16" s="1">
        <v>12</v>
      </c>
      <c r="B16" s="14"/>
      <c r="C16" s="14" t="s">
        <v>138</v>
      </c>
      <c r="D16" s="4" t="s">
        <v>1463</v>
      </c>
      <c r="E16" s="5">
        <v>1100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6"/>
    </row>
    <row r="17" spans="1:11" ht="12.75">
      <c r="A17" s="1">
        <v>13</v>
      </c>
      <c r="B17" s="14"/>
      <c r="C17" s="14" t="s">
        <v>139</v>
      </c>
      <c r="D17" s="4" t="s">
        <v>1463</v>
      </c>
      <c r="E17" s="5">
        <v>3800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6"/>
    </row>
    <row r="18" spans="1:11" ht="22.5">
      <c r="A18" s="1">
        <v>14</v>
      </c>
      <c r="B18" s="14"/>
      <c r="C18" s="14" t="s">
        <v>140</v>
      </c>
      <c r="D18" s="4" t="s">
        <v>1024</v>
      </c>
      <c r="E18" s="5">
        <v>5000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6"/>
    </row>
    <row r="19" spans="1:11" ht="23.25" customHeight="1">
      <c r="A19" s="1">
        <v>15</v>
      </c>
      <c r="B19" s="14"/>
      <c r="C19" s="14" t="s">
        <v>141</v>
      </c>
      <c r="D19" s="4" t="s">
        <v>1024</v>
      </c>
      <c r="E19" s="5">
        <v>700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6"/>
    </row>
    <row r="20" spans="1:11" ht="12.75">
      <c r="A20" s="1">
        <v>16</v>
      </c>
      <c r="B20" s="14"/>
      <c r="C20" s="14" t="s">
        <v>142</v>
      </c>
      <c r="D20" s="4" t="s">
        <v>1463</v>
      </c>
      <c r="E20" s="5">
        <v>1600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6"/>
    </row>
    <row r="21" spans="1:11" ht="12.75">
      <c r="A21" s="1">
        <v>17</v>
      </c>
      <c r="B21" s="14"/>
      <c r="C21" s="14" t="s">
        <v>143</v>
      </c>
      <c r="D21" s="4" t="s">
        <v>1024</v>
      </c>
      <c r="E21" s="5">
        <v>15000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6"/>
    </row>
    <row r="22" spans="1:11" ht="12.75">
      <c r="A22" s="1">
        <v>18</v>
      </c>
      <c r="B22" s="14"/>
      <c r="C22" s="14" t="s">
        <v>144</v>
      </c>
      <c r="D22" s="4" t="s">
        <v>1024</v>
      </c>
      <c r="E22" s="5">
        <v>7500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6"/>
    </row>
    <row r="23" spans="1:11" ht="12.75">
      <c r="A23" s="1">
        <v>19</v>
      </c>
      <c r="B23" s="31"/>
      <c r="C23" s="31" t="s">
        <v>145</v>
      </c>
      <c r="D23" s="4" t="s">
        <v>1024</v>
      </c>
      <c r="E23" s="5">
        <v>3500</v>
      </c>
      <c r="F23" s="6"/>
      <c r="G23" s="6">
        <f t="shared" si="0"/>
        <v>0</v>
      </c>
      <c r="H23" s="251"/>
      <c r="I23" s="6">
        <f t="shared" si="1"/>
        <v>0</v>
      </c>
      <c r="J23" s="6">
        <f t="shared" si="2"/>
        <v>0</v>
      </c>
      <c r="K23" s="6"/>
    </row>
    <row r="24" spans="1:11" ht="12.75">
      <c r="A24" s="1">
        <v>20</v>
      </c>
      <c r="B24" s="14"/>
      <c r="C24" s="14" t="s">
        <v>146</v>
      </c>
      <c r="D24" s="4" t="s">
        <v>1463</v>
      </c>
      <c r="E24" s="5">
        <v>650</v>
      </c>
      <c r="F24" s="6"/>
      <c r="G24" s="6">
        <f t="shared" si="0"/>
        <v>0</v>
      </c>
      <c r="H24" s="251"/>
      <c r="I24" s="6">
        <f t="shared" si="1"/>
        <v>0</v>
      </c>
      <c r="J24" s="6">
        <f t="shared" si="2"/>
        <v>0</v>
      </c>
      <c r="K24" s="6"/>
    </row>
    <row r="25" spans="1:11" ht="12.75">
      <c r="A25" s="1">
        <v>21</v>
      </c>
      <c r="B25" s="31"/>
      <c r="C25" s="31" t="s">
        <v>147</v>
      </c>
      <c r="D25" s="4" t="s">
        <v>1463</v>
      </c>
      <c r="E25" s="5">
        <v>20</v>
      </c>
      <c r="F25" s="6"/>
      <c r="G25" s="6">
        <f t="shared" si="0"/>
        <v>0</v>
      </c>
      <c r="H25" s="251"/>
      <c r="I25" s="6">
        <f t="shared" si="1"/>
        <v>0</v>
      </c>
      <c r="J25" s="6">
        <f t="shared" si="2"/>
        <v>0</v>
      </c>
      <c r="K25" s="6"/>
    </row>
    <row r="26" spans="1:11" ht="12.75">
      <c r="A26" s="1">
        <v>22</v>
      </c>
      <c r="B26" s="14"/>
      <c r="C26" s="14" t="s">
        <v>148</v>
      </c>
      <c r="D26" s="4" t="s">
        <v>1463</v>
      </c>
      <c r="E26" s="5">
        <v>60</v>
      </c>
      <c r="F26" s="6"/>
      <c r="G26" s="6">
        <f t="shared" si="0"/>
        <v>0</v>
      </c>
      <c r="H26" s="251"/>
      <c r="I26" s="6">
        <f t="shared" si="1"/>
        <v>0</v>
      </c>
      <c r="J26" s="6">
        <f t="shared" si="2"/>
        <v>0</v>
      </c>
      <c r="K26" s="6"/>
    </row>
    <row r="27" spans="1:11" ht="12.75">
      <c r="A27" s="1">
        <v>23</v>
      </c>
      <c r="B27" s="14"/>
      <c r="C27" s="14" t="s">
        <v>149</v>
      </c>
      <c r="D27" s="4" t="s">
        <v>1463</v>
      </c>
      <c r="E27" s="5">
        <v>60</v>
      </c>
      <c r="F27" s="6"/>
      <c r="G27" s="6">
        <f t="shared" si="0"/>
        <v>0</v>
      </c>
      <c r="H27" s="251"/>
      <c r="I27" s="6">
        <f t="shared" si="1"/>
        <v>0</v>
      </c>
      <c r="J27" s="6">
        <f t="shared" si="2"/>
        <v>0</v>
      </c>
      <c r="K27" s="6"/>
    </row>
    <row r="28" spans="2:11" s="68" customFormat="1" ht="15.75">
      <c r="B28" s="69" t="s">
        <v>749</v>
      </c>
      <c r="C28" s="115"/>
      <c r="E28" s="213"/>
      <c r="F28" s="213"/>
      <c r="G28" s="212">
        <f>SUM(G5:G27)</f>
        <v>0</v>
      </c>
      <c r="H28" s="213"/>
      <c r="I28" s="213"/>
      <c r="J28" s="202">
        <f>SUM(J5:J27)</f>
        <v>0</v>
      </c>
      <c r="K28" s="213"/>
    </row>
    <row r="31" ht="12.75">
      <c r="B31" s="184" t="s">
        <v>4</v>
      </c>
    </row>
    <row r="32" ht="12.75">
      <c r="B32" s="8" t="s">
        <v>5</v>
      </c>
    </row>
    <row r="33" ht="12.75">
      <c r="B33" s="185" t="s">
        <v>6</v>
      </c>
    </row>
    <row r="34" ht="12.75">
      <c r="B34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CE,Pogrubiony"&amp;12Pakiet nr 2 - Leki psychotropowe&amp;RKielce, dn. 2011-01-20</oddHeader>
    <oddFooter>&amp;LOpracował: 
Elżbieta Kałużna Cebula - kierownik apteki
Katarzyna Wareliś - ref. ds. ekonomicznych&amp;Cstrona &amp;P z &amp;N&amp;RZatwierdził: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4"/>
  </sheetPr>
  <dimension ref="A1:K27"/>
  <sheetViews>
    <sheetView workbookViewId="0" topLeftCell="A1">
      <selection activeCell="A1" sqref="A1"/>
    </sheetView>
  </sheetViews>
  <sheetFormatPr defaultColWidth="9.00390625" defaultRowHeight="12.75"/>
  <cols>
    <col min="1" max="1" width="4.375" style="201" bestFit="1" customWidth="1"/>
    <col min="2" max="2" width="29.75390625" style="64" customWidth="1"/>
    <col min="3" max="3" width="45.625" style="64" customWidth="1"/>
    <col min="4" max="4" width="4.125" style="201" bestFit="1" customWidth="1"/>
    <col min="5" max="5" width="4.75390625" style="252" bestFit="1" customWidth="1"/>
    <col min="6" max="6" width="7.625" style="201" bestFit="1" customWidth="1"/>
    <col min="7" max="7" width="12.00390625" style="201" bestFit="1" customWidth="1"/>
    <col min="8" max="8" width="3.75390625" style="200" customWidth="1"/>
    <col min="9" max="9" width="8.875" style="201" bestFit="1" customWidth="1"/>
    <col min="10" max="10" width="10.625" style="201" bestFit="1" customWidth="1"/>
    <col min="11" max="11" width="10.375" style="201" customWidth="1"/>
    <col min="12" max="16384" width="9.125" style="8" customWidth="1"/>
  </cols>
  <sheetData>
    <row r="1" spans="1:11" s="88" customFormat="1" ht="15">
      <c r="A1" s="203"/>
      <c r="B1" s="88" t="s">
        <v>896</v>
      </c>
      <c r="C1" s="171"/>
      <c r="D1" s="203"/>
      <c r="E1" s="249"/>
      <c r="F1" s="203"/>
      <c r="G1" s="203"/>
      <c r="H1" s="250"/>
      <c r="I1" s="203"/>
      <c r="J1" s="203"/>
      <c r="K1" s="203"/>
    </row>
    <row r="2" spans="1:11" s="88" customFormat="1" ht="15">
      <c r="A2" s="203"/>
      <c r="B2" s="169"/>
      <c r="C2" s="169"/>
      <c r="D2" s="203"/>
      <c r="E2" s="249"/>
      <c r="F2" s="203"/>
      <c r="G2" s="203"/>
      <c r="H2" s="250"/>
      <c r="I2" s="203"/>
      <c r="J2" s="203"/>
      <c r="K2" s="203"/>
    </row>
    <row r="3" spans="1:11" ht="12.75">
      <c r="A3" s="25">
        <v>1</v>
      </c>
      <c r="B3" s="170">
        <v>2</v>
      </c>
      <c r="C3" s="170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s="206" customFormat="1" ht="44.25" customHeight="1">
      <c r="A4" s="204" t="s">
        <v>496</v>
      </c>
      <c r="B4" s="196" t="s">
        <v>1331</v>
      </c>
      <c r="C4" s="196" t="s">
        <v>1330</v>
      </c>
      <c r="D4" s="197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25">
        <v>1</v>
      </c>
      <c r="B5" s="14"/>
      <c r="C5" s="14" t="s">
        <v>1487</v>
      </c>
      <c r="D5" s="32" t="s">
        <v>634</v>
      </c>
      <c r="E5" s="5">
        <v>40</v>
      </c>
      <c r="F5" s="6"/>
      <c r="G5" s="6">
        <f>E5*F5</f>
        <v>0</v>
      </c>
      <c r="H5" s="251"/>
      <c r="I5" s="6">
        <f>F5+(F5*H5)</f>
        <v>0</v>
      </c>
      <c r="J5" s="6">
        <f>G5+(G5*H5)</f>
        <v>0</v>
      </c>
      <c r="K5" s="6"/>
    </row>
    <row r="6" spans="1:11" ht="22.5">
      <c r="A6" s="25">
        <v>2</v>
      </c>
      <c r="B6" s="10"/>
      <c r="C6" s="11" t="s">
        <v>1317</v>
      </c>
      <c r="D6" s="32" t="s">
        <v>634</v>
      </c>
      <c r="E6" s="5">
        <v>20</v>
      </c>
      <c r="F6" s="6"/>
      <c r="G6" s="6">
        <f aca="true" t="shared" si="0" ref="G6:G22">E6*F6</f>
        <v>0</v>
      </c>
      <c r="H6" s="251"/>
      <c r="I6" s="6">
        <f aca="true" t="shared" si="1" ref="I6:I22">F6+(F6*H6)</f>
        <v>0</v>
      </c>
      <c r="J6" s="6">
        <f aca="true" t="shared" si="2" ref="J6:J22">G6+(G6*H6)</f>
        <v>0</v>
      </c>
      <c r="K6" s="6"/>
    </row>
    <row r="7" spans="1:11" ht="12.75">
      <c r="A7" s="25">
        <v>3</v>
      </c>
      <c r="B7" s="14"/>
      <c r="C7" s="14" t="s">
        <v>1332</v>
      </c>
      <c r="D7" s="32" t="s">
        <v>634</v>
      </c>
      <c r="E7" s="5">
        <v>25</v>
      </c>
      <c r="F7" s="6"/>
      <c r="G7" s="6">
        <f t="shared" si="0"/>
        <v>0</v>
      </c>
      <c r="H7" s="251"/>
      <c r="I7" s="6">
        <f t="shared" si="1"/>
        <v>0</v>
      </c>
      <c r="J7" s="6">
        <f t="shared" si="2"/>
        <v>0</v>
      </c>
      <c r="K7" s="6"/>
    </row>
    <row r="8" spans="1:11" ht="22.5">
      <c r="A8" s="25">
        <v>4</v>
      </c>
      <c r="B8" s="14"/>
      <c r="C8" s="15" t="s">
        <v>131</v>
      </c>
      <c r="D8" s="32" t="s">
        <v>634</v>
      </c>
      <c r="E8" s="5">
        <v>100</v>
      </c>
      <c r="F8" s="6"/>
      <c r="G8" s="6">
        <f t="shared" si="0"/>
        <v>0</v>
      </c>
      <c r="H8" s="251"/>
      <c r="I8" s="6">
        <f t="shared" si="1"/>
        <v>0</v>
      </c>
      <c r="J8" s="6">
        <f t="shared" si="2"/>
        <v>0</v>
      </c>
      <c r="K8" s="6"/>
    </row>
    <row r="9" spans="1:11" ht="22.5">
      <c r="A9" s="25">
        <v>5</v>
      </c>
      <c r="B9" s="14"/>
      <c r="C9" s="14" t="s">
        <v>1333</v>
      </c>
      <c r="D9" s="32" t="s">
        <v>634</v>
      </c>
      <c r="E9" s="5">
        <v>100</v>
      </c>
      <c r="F9" s="6"/>
      <c r="G9" s="6">
        <f t="shared" si="0"/>
        <v>0</v>
      </c>
      <c r="H9" s="251"/>
      <c r="I9" s="6">
        <f t="shared" si="1"/>
        <v>0</v>
      </c>
      <c r="J9" s="6">
        <f t="shared" si="2"/>
        <v>0</v>
      </c>
      <c r="K9" s="6"/>
    </row>
    <row r="10" spans="1:11" ht="22.5">
      <c r="A10" s="25">
        <v>6</v>
      </c>
      <c r="B10" s="86"/>
      <c r="C10" s="86" t="s">
        <v>130</v>
      </c>
      <c r="D10" s="32" t="s">
        <v>1463</v>
      </c>
      <c r="E10" s="5">
        <v>100</v>
      </c>
      <c r="F10" s="6"/>
      <c r="G10" s="6">
        <f t="shared" si="0"/>
        <v>0</v>
      </c>
      <c r="H10" s="251"/>
      <c r="I10" s="6">
        <f t="shared" si="1"/>
        <v>0</v>
      </c>
      <c r="J10" s="6">
        <f t="shared" si="2"/>
        <v>0</v>
      </c>
      <c r="K10" s="6"/>
    </row>
    <row r="11" spans="1:11" ht="12.75">
      <c r="A11" s="25">
        <v>7</v>
      </c>
      <c r="B11" s="14"/>
      <c r="C11" s="14" t="s">
        <v>1488</v>
      </c>
      <c r="D11" s="32" t="s">
        <v>634</v>
      </c>
      <c r="E11" s="5">
        <v>100</v>
      </c>
      <c r="F11" s="6"/>
      <c r="G11" s="6">
        <f t="shared" si="0"/>
        <v>0</v>
      </c>
      <c r="H11" s="251"/>
      <c r="I11" s="6">
        <f t="shared" si="1"/>
        <v>0</v>
      </c>
      <c r="J11" s="6">
        <f t="shared" si="2"/>
        <v>0</v>
      </c>
      <c r="K11" s="6"/>
    </row>
    <row r="12" spans="1:11" ht="12.75">
      <c r="A12" s="25">
        <v>8</v>
      </c>
      <c r="B12" s="14"/>
      <c r="C12" s="14" t="s">
        <v>1335</v>
      </c>
      <c r="D12" s="32" t="s">
        <v>634</v>
      </c>
      <c r="E12" s="5">
        <v>450</v>
      </c>
      <c r="F12" s="6"/>
      <c r="G12" s="6">
        <f t="shared" si="0"/>
        <v>0</v>
      </c>
      <c r="H12" s="251"/>
      <c r="I12" s="6">
        <f t="shared" si="1"/>
        <v>0</v>
      </c>
      <c r="J12" s="6">
        <f t="shared" si="2"/>
        <v>0</v>
      </c>
      <c r="K12" s="6"/>
    </row>
    <row r="13" spans="1:11" ht="22.5">
      <c r="A13" s="25">
        <v>9</v>
      </c>
      <c r="B13" s="14"/>
      <c r="C13" s="14" t="s">
        <v>1336</v>
      </c>
      <c r="D13" s="32" t="s">
        <v>634</v>
      </c>
      <c r="E13" s="5">
        <v>70</v>
      </c>
      <c r="F13" s="6"/>
      <c r="G13" s="6">
        <f t="shared" si="0"/>
        <v>0</v>
      </c>
      <c r="H13" s="251"/>
      <c r="I13" s="6">
        <f t="shared" si="1"/>
        <v>0</v>
      </c>
      <c r="J13" s="6">
        <f t="shared" si="2"/>
        <v>0</v>
      </c>
      <c r="K13" s="6"/>
    </row>
    <row r="14" spans="1:11" ht="12.75">
      <c r="A14" s="25">
        <v>10</v>
      </c>
      <c r="B14" s="14"/>
      <c r="C14" s="14" t="s">
        <v>1337</v>
      </c>
      <c r="D14" s="32" t="s">
        <v>634</v>
      </c>
      <c r="E14" s="5">
        <v>10</v>
      </c>
      <c r="F14" s="6"/>
      <c r="G14" s="6">
        <f t="shared" si="0"/>
        <v>0</v>
      </c>
      <c r="H14" s="251"/>
      <c r="I14" s="6">
        <f t="shared" si="1"/>
        <v>0</v>
      </c>
      <c r="J14" s="6">
        <f t="shared" si="2"/>
        <v>0</v>
      </c>
      <c r="K14" s="6"/>
    </row>
    <row r="15" spans="1:11" ht="12.75">
      <c r="A15" s="25">
        <v>11</v>
      </c>
      <c r="B15" s="14"/>
      <c r="C15" s="14" t="s">
        <v>1338</v>
      </c>
      <c r="D15" s="32" t="s">
        <v>634</v>
      </c>
      <c r="E15" s="5">
        <v>60</v>
      </c>
      <c r="F15" s="6"/>
      <c r="G15" s="6">
        <f t="shared" si="0"/>
        <v>0</v>
      </c>
      <c r="H15" s="251"/>
      <c r="I15" s="6">
        <f t="shared" si="1"/>
        <v>0</v>
      </c>
      <c r="J15" s="6">
        <f t="shared" si="2"/>
        <v>0</v>
      </c>
      <c r="K15" s="6"/>
    </row>
    <row r="16" spans="1:11" ht="12.75">
      <c r="A16" s="25">
        <v>12</v>
      </c>
      <c r="B16" s="14"/>
      <c r="C16" s="14" t="s">
        <v>1339</v>
      </c>
      <c r="D16" s="32" t="s">
        <v>634</v>
      </c>
      <c r="E16" s="5">
        <v>30</v>
      </c>
      <c r="F16" s="6"/>
      <c r="G16" s="6">
        <f t="shared" si="0"/>
        <v>0</v>
      </c>
      <c r="H16" s="251"/>
      <c r="I16" s="6">
        <f t="shared" si="1"/>
        <v>0</v>
      </c>
      <c r="J16" s="6">
        <f t="shared" si="2"/>
        <v>0</v>
      </c>
      <c r="K16" s="6"/>
    </row>
    <row r="17" spans="1:11" ht="12.75">
      <c r="A17" s="25">
        <v>13</v>
      </c>
      <c r="B17" s="14"/>
      <c r="C17" s="14" t="s">
        <v>1340</v>
      </c>
      <c r="D17" s="32" t="s">
        <v>634</v>
      </c>
      <c r="E17" s="5">
        <v>640</v>
      </c>
      <c r="F17" s="6"/>
      <c r="G17" s="6">
        <f t="shared" si="0"/>
        <v>0</v>
      </c>
      <c r="H17" s="251"/>
      <c r="I17" s="6">
        <f t="shared" si="1"/>
        <v>0</v>
      </c>
      <c r="J17" s="6">
        <f t="shared" si="2"/>
        <v>0</v>
      </c>
      <c r="K17" s="6"/>
    </row>
    <row r="18" spans="1:11" ht="12.75">
      <c r="A18" s="25">
        <v>14</v>
      </c>
      <c r="B18" s="14"/>
      <c r="C18" s="14" t="s">
        <v>1315</v>
      </c>
      <c r="D18" s="32" t="s">
        <v>634</v>
      </c>
      <c r="E18" s="5">
        <v>200</v>
      </c>
      <c r="F18" s="6"/>
      <c r="G18" s="6">
        <f t="shared" si="0"/>
        <v>0</v>
      </c>
      <c r="H18" s="251"/>
      <c r="I18" s="6">
        <f t="shared" si="1"/>
        <v>0</v>
      </c>
      <c r="J18" s="6">
        <f t="shared" si="2"/>
        <v>0</v>
      </c>
      <c r="K18" s="6"/>
    </row>
    <row r="19" spans="1:11" ht="12.75">
      <c r="A19" s="25">
        <v>15</v>
      </c>
      <c r="B19" s="14"/>
      <c r="C19" s="14" t="s">
        <v>1341</v>
      </c>
      <c r="D19" s="32" t="s">
        <v>634</v>
      </c>
      <c r="E19" s="5">
        <v>110</v>
      </c>
      <c r="F19" s="6"/>
      <c r="G19" s="6">
        <f t="shared" si="0"/>
        <v>0</v>
      </c>
      <c r="H19" s="251"/>
      <c r="I19" s="6">
        <f t="shared" si="1"/>
        <v>0</v>
      </c>
      <c r="J19" s="6">
        <f t="shared" si="2"/>
        <v>0</v>
      </c>
      <c r="K19" s="6"/>
    </row>
    <row r="20" spans="1:11" ht="22.5">
      <c r="A20" s="25">
        <v>16</v>
      </c>
      <c r="B20" s="14"/>
      <c r="C20" s="15" t="s">
        <v>1066</v>
      </c>
      <c r="D20" s="32" t="s">
        <v>634</v>
      </c>
      <c r="E20" s="5">
        <v>250</v>
      </c>
      <c r="F20" s="6"/>
      <c r="G20" s="6">
        <f t="shared" si="0"/>
        <v>0</v>
      </c>
      <c r="H20" s="251"/>
      <c r="I20" s="6">
        <f t="shared" si="1"/>
        <v>0</v>
      </c>
      <c r="J20" s="6">
        <f t="shared" si="2"/>
        <v>0</v>
      </c>
      <c r="K20" s="6"/>
    </row>
    <row r="21" spans="1:11" ht="12.75">
      <c r="A21" s="25">
        <v>17</v>
      </c>
      <c r="B21" s="14"/>
      <c r="C21" s="15" t="s">
        <v>1316</v>
      </c>
      <c r="D21" s="32" t="s">
        <v>634</v>
      </c>
      <c r="E21" s="5">
        <v>120</v>
      </c>
      <c r="F21" s="6"/>
      <c r="G21" s="6">
        <f t="shared" si="0"/>
        <v>0</v>
      </c>
      <c r="H21" s="251"/>
      <c r="I21" s="6">
        <f t="shared" si="1"/>
        <v>0</v>
      </c>
      <c r="J21" s="6">
        <f t="shared" si="2"/>
        <v>0</v>
      </c>
      <c r="K21" s="6"/>
    </row>
    <row r="22" spans="1:11" ht="12.75">
      <c r="A22" s="25">
        <v>18</v>
      </c>
      <c r="B22" s="14"/>
      <c r="C22" s="15" t="s">
        <v>1067</v>
      </c>
      <c r="D22" s="32" t="s">
        <v>634</v>
      </c>
      <c r="E22" s="5">
        <v>60</v>
      </c>
      <c r="F22" s="6"/>
      <c r="G22" s="6">
        <f t="shared" si="0"/>
        <v>0</v>
      </c>
      <c r="H22" s="251"/>
      <c r="I22" s="6">
        <f t="shared" si="1"/>
        <v>0</v>
      </c>
      <c r="J22" s="6">
        <f t="shared" si="2"/>
        <v>0</v>
      </c>
      <c r="K22" s="6"/>
    </row>
    <row r="23" spans="2:10" ht="15.75">
      <c r="B23" s="69" t="s">
        <v>749</v>
      </c>
      <c r="G23" s="199">
        <f>SUM(G5:G22)</f>
        <v>0</v>
      </c>
      <c r="J23" s="202">
        <f>SUM(J5:J22)</f>
        <v>0</v>
      </c>
    </row>
    <row r="26" ht="12.75">
      <c r="B26" s="8"/>
    </row>
    <row r="27" ht="12.75">
      <c r="B27" s="8"/>
    </row>
  </sheetData>
  <sheetProtection/>
  <printOptions horizontalCentered="1"/>
  <pageMargins left="0" right="0" top="1.5748031496062993" bottom="0.787401574803149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1 - Leki okulistyczne&amp;RKielce,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6">
      <selection activeCell="D44" sqref="D44"/>
    </sheetView>
  </sheetViews>
  <sheetFormatPr defaultColWidth="9.00390625" defaultRowHeight="12.75"/>
  <cols>
    <col min="1" max="1" width="20.00390625" style="136" bestFit="1" customWidth="1"/>
    <col min="2" max="2" width="63.25390625" style="160" customWidth="1"/>
    <col min="3" max="4" width="19.75390625" style="162" bestFit="1" customWidth="1"/>
    <col min="5" max="5" width="9.125" style="136" customWidth="1"/>
    <col min="6" max="6" width="11.75390625" style="136" bestFit="1" customWidth="1"/>
    <col min="7" max="7" width="9.125" style="136" customWidth="1"/>
    <col min="8" max="8" width="15.00390625" style="136" bestFit="1" customWidth="1"/>
    <col min="9" max="16384" width="9.125" style="136" customWidth="1"/>
  </cols>
  <sheetData>
    <row r="1" spans="1:4" ht="22.5">
      <c r="A1" s="148" t="s">
        <v>1187</v>
      </c>
      <c r="B1" s="149" t="s">
        <v>1186</v>
      </c>
      <c r="C1" s="150"/>
      <c r="D1" s="150"/>
    </row>
    <row r="2" spans="1:4" ht="19.5" customHeight="1">
      <c r="A2" s="151" t="s">
        <v>671</v>
      </c>
      <c r="B2" s="152" t="s">
        <v>675</v>
      </c>
      <c r="C2" s="152" t="s">
        <v>497</v>
      </c>
      <c r="D2" s="152" t="s">
        <v>1415</v>
      </c>
    </row>
    <row r="3" spans="1:12" s="62" customFormat="1" ht="18" customHeight="1">
      <c r="A3" s="153" t="s">
        <v>1188</v>
      </c>
      <c r="B3" s="82" t="s">
        <v>968</v>
      </c>
      <c r="C3" s="154">
        <f>'pak. 1'!G23</f>
        <v>0</v>
      </c>
      <c r="D3" s="154">
        <f>'pak. 1'!J23</f>
        <v>0</v>
      </c>
      <c r="E3" s="155"/>
      <c r="F3" s="155"/>
      <c r="G3" s="155"/>
      <c r="H3" s="155"/>
      <c r="I3" s="155"/>
      <c r="J3" s="155"/>
      <c r="K3" s="155"/>
      <c r="L3" s="155"/>
    </row>
    <row r="4" spans="1:12" s="62" customFormat="1" ht="18" customHeight="1">
      <c r="A4" s="153" t="s">
        <v>1189</v>
      </c>
      <c r="B4" s="82" t="s">
        <v>969</v>
      </c>
      <c r="C4" s="154">
        <f>'pak. 2'!G28</f>
        <v>0</v>
      </c>
      <c r="D4" s="154">
        <f>'pak. 2'!J28</f>
        <v>0</v>
      </c>
      <c r="E4" s="155"/>
      <c r="F4" s="155"/>
      <c r="G4" s="155"/>
      <c r="H4" s="155"/>
      <c r="I4" s="155"/>
      <c r="J4" s="155"/>
      <c r="K4" s="155"/>
      <c r="L4" s="155"/>
    </row>
    <row r="5" spans="1:4" s="62" customFormat="1" ht="18" customHeight="1">
      <c r="A5" s="153" t="s">
        <v>1190</v>
      </c>
      <c r="B5" s="82" t="s">
        <v>970</v>
      </c>
      <c r="C5" s="156">
        <f>'pak. 3'!G25</f>
        <v>0</v>
      </c>
      <c r="D5" s="156">
        <f>'pak. 3'!J25</f>
        <v>0</v>
      </c>
    </row>
    <row r="6" spans="1:4" s="62" customFormat="1" ht="18" customHeight="1">
      <c r="A6" s="153" t="s">
        <v>1191</v>
      </c>
      <c r="B6" s="82" t="s">
        <v>982</v>
      </c>
      <c r="C6" s="156">
        <f>'pak.4'!G138</f>
        <v>0</v>
      </c>
      <c r="D6" s="156">
        <f>'pak.4'!J138</f>
        <v>0</v>
      </c>
    </row>
    <row r="7" spans="1:4" s="62" customFormat="1" ht="18" customHeight="1">
      <c r="A7" s="153" t="s">
        <v>1192</v>
      </c>
      <c r="B7" s="82" t="s">
        <v>982</v>
      </c>
      <c r="C7" s="156">
        <f>'pak. 5'!G56</f>
        <v>0</v>
      </c>
      <c r="D7" s="156">
        <f>'pak. 5'!J56</f>
        <v>0</v>
      </c>
    </row>
    <row r="8" spans="1:4" s="62" customFormat="1" ht="18" customHeight="1">
      <c r="A8" s="153" t="s">
        <v>1193</v>
      </c>
      <c r="B8" s="82" t="s">
        <v>26</v>
      </c>
      <c r="C8" s="156">
        <f>'pak. 6'!G7</f>
        <v>0</v>
      </c>
      <c r="D8" s="156">
        <f>'pak. 6'!J7</f>
        <v>0</v>
      </c>
    </row>
    <row r="9" spans="1:4" s="62" customFormat="1" ht="18" customHeight="1">
      <c r="A9" s="153" t="s">
        <v>1194</v>
      </c>
      <c r="B9" s="82" t="s">
        <v>982</v>
      </c>
      <c r="C9" s="156">
        <f>'Pak. 7'!G78</f>
        <v>0</v>
      </c>
      <c r="D9" s="156">
        <f>'Pak. 7'!J78</f>
        <v>0</v>
      </c>
    </row>
    <row r="10" spans="1:4" s="62" customFormat="1" ht="18" customHeight="1">
      <c r="A10" s="153" t="s">
        <v>1195</v>
      </c>
      <c r="B10" s="82" t="s">
        <v>982</v>
      </c>
      <c r="C10" s="156">
        <f>'pak. 8'!G185</f>
        <v>0</v>
      </c>
      <c r="D10" s="156">
        <f>'pak. 8'!J185</f>
        <v>0</v>
      </c>
    </row>
    <row r="11" spans="1:4" s="62" customFormat="1" ht="18" customHeight="1">
      <c r="A11" s="153" t="s">
        <v>1196</v>
      </c>
      <c r="B11" s="82" t="s">
        <v>23</v>
      </c>
      <c r="C11" s="156">
        <f>'pak. 9'!G10</f>
        <v>0</v>
      </c>
      <c r="D11" s="156">
        <f>'pak. 9'!J10</f>
        <v>0</v>
      </c>
    </row>
    <row r="12" spans="1:4" s="62" customFormat="1" ht="18" customHeight="1">
      <c r="A12" s="153" t="s">
        <v>1197</v>
      </c>
      <c r="B12" s="82" t="s">
        <v>24</v>
      </c>
      <c r="C12" s="156">
        <f>'pak. 10'!G33</f>
        <v>0</v>
      </c>
      <c r="D12" s="156">
        <f>'pak. 10'!J33</f>
        <v>0</v>
      </c>
    </row>
    <row r="13" spans="1:4" s="62" customFormat="1" ht="18" customHeight="1">
      <c r="A13" s="153" t="s">
        <v>1198</v>
      </c>
      <c r="B13" s="82" t="s">
        <v>982</v>
      </c>
      <c r="C13" s="156">
        <f>'pak. 11'!G71</f>
        <v>0</v>
      </c>
      <c r="D13" s="156">
        <f>'pak. 11'!J71</f>
        <v>0</v>
      </c>
    </row>
    <row r="14" spans="1:4" s="62" customFormat="1" ht="18" customHeight="1">
      <c r="A14" s="153" t="s">
        <v>1199</v>
      </c>
      <c r="B14" s="82" t="s">
        <v>27</v>
      </c>
      <c r="C14" s="156">
        <f>'pak. 12'!G6</f>
        <v>0</v>
      </c>
      <c r="D14" s="156">
        <f>'pak. 12'!J6</f>
        <v>0</v>
      </c>
    </row>
    <row r="15" spans="1:4" s="62" customFormat="1" ht="18" customHeight="1">
      <c r="A15" s="153" t="s">
        <v>1200</v>
      </c>
      <c r="B15" s="82" t="s">
        <v>42</v>
      </c>
      <c r="C15" s="156">
        <f>'pak. 13'!H27</f>
        <v>0</v>
      </c>
      <c r="D15" s="156">
        <f>'pak. 13'!K27</f>
        <v>0</v>
      </c>
    </row>
    <row r="16" spans="1:4" s="62" customFormat="1" ht="18" customHeight="1">
      <c r="A16" s="153" t="s">
        <v>1201</v>
      </c>
      <c r="B16" s="82" t="s">
        <v>43</v>
      </c>
      <c r="C16" s="156">
        <f>'pak. 14'!G7</f>
        <v>0</v>
      </c>
      <c r="D16" s="156">
        <f>'pak. 14'!J7</f>
        <v>0</v>
      </c>
    </row>
    <row r="17" spans="1:4" s="62" customFormat="1" ht="18" customHeight="1">
      <c r="A17" s="153" t="s">
        <v>1202</v>
      </c>
      <c r="B17" s="82" t="s">
        <v>982</v>
      </c>
      <c r="C17" s="156">
        <f>'pak. 15'!G48</f>
        <v>0</v>
      </c>
      <c r="D17" s="156">
        <f>'pak. 15'!J48</f>
        <v>0</v>
      </c>
    </row>
    <row r="18" spans="1:4" s="62" customFormat="1" ht="18" customHeight="1">
      <c r="A18" s="153" t="s">
        <v>1203</v>
      </c>
      <c r="B18" s="82" t="s">
        <v>982</v>
      </c>
      <c r="C18" s="156">
        <f>'pak. 16'!G44</f>
        <v>0</v>
      </c>
      <c r="D18" s="156">
        <f>'pak. 16'!J44</f>
        <v>0</v>
      </c>
    </row>
    <row r="19" spans="1:4" s="62" customFormat="1" ht="18" customHeight="1">
      <c r="A19" s="153" t="s">
        <v>1204</v>
      </c>
      <c r="B19" s="82" t="s">
        <v>74</v>
      </c>
      <c r="C19" s="156">
        <f>'pak. 17'!G6</f>
        <v>0</v>
      </c>
      <c r="D19" s="156">
        <f>'pak. 17'!J6</f>
        <v>0</v>
      </c>
    </row>
    <row r="20" spans="1:4" s="62" customFormat="1" ht="18" customHeight="1">
      <c r="A20" s="153" t="s">
        <v>1205</v>
      </c>
      <c r="B20" s="82" t="s">
        <v>982</v>
      </c>
      <c r="C20" s="156">
        <f>'pak. 18'!G36</f>
        <v>0</v>
      </c>
      <c r="D20" s="156">
        <f>'pak. 18'!J36</f>
        <v>0</v>
      </c>
    </row>
    <row r="21" spans="1:4" s="62" customFormat="1" ht="18" customHeight="1">
      <c r="A21" s="153" t="s">
        <v>1206</v>
      </c>
      <c r="B21" s="82" t="s">
        <v>983</v>
      </c>
      <c r="C21" s="156">
        <f>'pak. 19'!G11</f>
        <v>0</v>
      </c>
      <c r="D21" s="156">
        <f>'pak. 19'!J11</f>
        <v>0</v>
      </c>
    </row>
    <row r="22" spans="1:4" s="62" customFormat="1" ht="18" customHeight="1">
      <c r="A22" s="153" t="s">
        <v>1207</v>
      </c>
      <c r="B22" s="82" t="s">
        <v>98</v>
      </c>
      <c r="C22" s="156">
        <f>'pak. 20'!G7</f>
        <v>0</v>
      </c>
      <c r="D22" s="156">
        <f>'pak. 20'!J7</f>
        <v>0</v>
      </c>
    </row>
    <row r="23" spans="1:4" s="62" customFormat="1" ht="18" customHeight="1">
      <c r="A23" s="153" t="s">
        <v>1208</v>
      </c>
      <c r="B23" s="82" t="s">
        <v>982</v>
      </c>
      <c r="C23" s="156">
        <f>'pak. 21'!G41</f>
        <v>0</v>
      </c>
      <c r="D23" s="156">
        <f>'pak. 21'!J41</f>
        <v>0</v>
      </c>
    </row>
    <row r="24" spans="1:4" s="62" customFormat="1" ht="18" customHeight="1">
      <c r="A24" s="153" t="s">
        <v>1209</v>
      </c>
      <c r="B24" s="82" t="s">
        <v>110</v>
      </c>
      <c r="C24" s="156">
        <f>'pak. 22'!G10</f>
        <v>0</v>
      </c>
      <c r="D24" s="156">
        <f>'pak. 22'!J10</f>
        <v>0</v>
      </c>
    </row>
    <row r="25" spans="1:4" s="62" customFormat="1" ht="18" customHeight="1">
      <c r="A25" s="153" t="s">
        <v>1210</v>
      </c>
      <c r="B25" s="82" t="s">
        <v>982</v>
      </c>
      <c r="C25" s="156">
        <f>'pak. 23'!G17</f>
        <v>0</v>
      </c>
      <c r="D25" s="156">
        <f>'pak. 23'!J17</f>
        <v>0</v>
      </c>
    </row>
    <row r="26" spans="1:4" s="62" customFormat="1" ht="18" customHeight="1">
      <c r="A26" s="153" t="s">
        <v>1211</v>
      </c>
      <c r="B26" s="82" t="s">
        <v>116</v>
      </c>
      <c r="C26" s="156">
        <f>'pak. 24'!G8</f>
        <v>0</v>
      </c>
      <c r="D26" s="156">
        <f>'pak. 24'!J8</f>
        <v>0</v>
      </c>
    </row>
    <row r="27" spans="1:4" s="62" customFormat="1" ht="18" customHeight="1">
      <c r="A27" s="153" t="s">
        <v>1212</v>
      </c>
      <c r="B27" s="82" t="s">
        <v>968</v>
      </c>
      <c r="C27" s="156">
        <f>'pak. 25'!G10</f>
        <v>0</v>
      </c>
      <c r="D27" s="156">
        <f>'pak. 25'!J10</f>
        <v>0</v>
      </c>
    </row>
    <row r="28" spans="1:4" s="62" customFormat="1" ht="18" customHeight="1">
      <c r="A28" s="153" t="s">
        <v>1213</v>
      </c>
      <c r="B28" s="82" t="s">
        <v>119</v>
      </c>
      <c r="C28" s="156">
        <f>'pak. 26'!G11</f>
        <v>0</v>
      </c>
      <c r="D28" s="156">
        <f>'pak. 26'!J11</f>
        <v>0</v>
      </c>
    </row>
    <row r="29" spans="1:4" s="62" customFormat="1" ht="18" customHeight="1">
      <c r="A29" s="153" t="s">
        <v>1214</v>
      </c>
      <c r="B29" s="82" t="s">
        <v>120</v>
      </c>
      <c r="C29" s="156">
        <f>'pak. 27'!G6</f>
        <v>0</v>
      </c>
      <c r="D29" s="156">
        <f>'pak. 27'!J6</f>
        <v>0</v>
      </c>
    </row>
    <row r="30" spans="1:4" s="62" customFormat="1" ht="18" customHeight="1">
      <c r="A30" s="153" t="s">
        <v>1215</v>
      </c>
      <c r="B30" s="82" t="s">
        <v>129</v>
      </c>
      <c r="C30" s="156">
        <f>'pak. 28'!G12</f>
        <v>0</v>
      </c>
      <c r="D30" s="156">
        <f>'pak. 28'!J12</f>
        <v>0</v>
      </c>
    </row>
    <row r="31" spans="1:4" s="62" customFormat="1" ht="18" customHeight="1">
      <c r="A31" s="153" t="s">
        <v>1364</v>
      </c>
      <c r="B31" s="82" t="s">
        <v>372</v>
      </c>
      <c r="C31" s="156">
        <f>'pak.29'!G30</f>
        <v>0</v>
      </c>
      <c r="D31" s="156">
        <f>'pak.29'!J30</f>
        <v>0</v>
      </c>
    </row>
    <row r="32" spans="1:4" s="62" customFormat="1" ht="18" customHeight="1">
      <c r="A32" s="153" t="s">
        <v>1365</v>
      </c>
      <c r="B32" s="82" t="s">
        <v>375</v>
      </c>
      <c r="C32" s="156">
        <f>'pak. 30'!G36</f>
        <v>0</v>
      </c>
      <c r="D32" s="156">
        <f>'pak. 30'!J36</f>
        <v>0</v>
      </c>
    </row>
    <row r="33" spans="1:4" s="62" customFormat="1" ht="18" customHeight="1">
      <c r="A33" s="153" t="s">
        <v>1366</v>
      </c>
      <c r="B33" s="82" t="s">
        <v>378</v>
      </c>
      <c r="C33" s="156">
        <f>'pak. 31'!G12</f>
        <v>0</v>
      </c>
      <c r="D33" s="156">
        <f>'pak. 31'!J12</f>
        <v>0</v>
      </c>
    </row>
    <row r="34" spans="1:4" s="62" customFormat="1" ht="18" customHeight="1">
      <c r="A34" s="153" t="s">
        <v>1367</v>
      </c>
      <c r="B34" s="82" t="s">
        <v>383</v>
      </c>
      <c r="C34" s="156">
        <f>'pak. 32'!G30</f>
        <v>0</v>
      </c>
      <c r="D34" s="156">
        <f>'pak. 32'!J30</f>
        <v>0</v>
      </c>
    </row>
    <row r="35" spans="1:4" s="62" customFormat="1" ht="18" customHeight="1">
      <c r="A35" s="153" t="s">
        <v>1368</v>
      </c>
      <c r="B35" s="82" t="s">
        <v>383</v>
      </c>
      <c r="C35" s="156">
        <f>'pak. 33'!G25</f>
        <v>0</v>
      </c>
      <c r="D35" s="156">
        <f>'pak. 33'!J25</f>
        <v>0</v>
      </c>
    </row>
    <row r="36" spans="1:4" s="62" customFormat="1" ht="18" customHeight="1">
      <c r="A36" s="153" t="s">
        <v>1369</v>
      </c>
      <c r="B36" s="82" t="s">
        <v>383</v>
      </c>
      <c r="C36" s="156">
        <f>'pak. 34'!G34</f>
        <v>0</v>
      </c>
      <c r="D36" s="156">
        <f>'pak. 34'!J34</f>
        <v>0</v>
      </c>
    </row>
    <row r="37" spans="1:4" s="62" customFormat="1" ht="18" customHeight="1">
      <c r="A37" s="153" t="s">
        <v>1370</v>
      </c>
      <c r="B37" s="82" t="s">
        <v>982</v>
      </c>
      <c r="C37" s="156">
        <f>'pak 35'!G176</f>
        <v>0</v>
      </c>
      <c r="D37" s="156">
        <f>'pak 35'!J176</f>
        <v>0</v>
      </c>
    </row>
    <row r="38" spans="1:4" s="62" customFormat="1" ht="18" customHeight="1">
      <c r="A38" s="153" t="s">
        <v>1371</v>
      </c>
      <c r="B38" s="82" t="s">
        <v>982</v>
      </c>
      <c r="C38" s="156">
        <f>'pak 36'!H150</f>
        <v>0</v>
      </c>
      <c r="D38" s="156">
        <f>'pak 36'!K150</f>
        <v>0</v>
      </c>
    </row>
    <row r="39" spans="1:4" s="62" customFormat="1" ht="18" customHeight="1">
      <c r="A39" s="153" t="s">
        <v>1372</v>
      </c>
      <c r="B39" s="82" t="s">
        <v>411</v>
      </c>
      <c r="C39" s="156">
        <f>'pak 37'!G6</f>
        <v>0</v>
      </c>
      <c r="D39" s="156">
        <f>'pak 37'!J6</f>
        <v>0</v>
      </c>
    </row>
    <row r="40" spans="1:4" s="62" customFormat="1" ht="18" customHeight="1">
      <c r="A40" s="153" t="s">
        <v>1373</v>
      </c>
      <c r="B40" s="82" t="s">
        <v>412</v>
      </c>
      <c r="C40" s="156">
        <f>'pak 38'!G11</f>
        <v>0</v>
      </c>
      <c r="D40" s="156">
        <f>'pak 38'!J11</f>
        <v>0</v>
      </c>
    </row>
    <row r="41" spans="1:4" s="62" customFormat="1" ht="18" customHeight="1">
      <c r="A41" s="153" t="s">
        <v>1374</v>
      </c>
      <c r="B41" s="82" t="s">
        <v>413</v>
      </c>
      <c r="C41" s="156">
        <f>'pak. 39'!G69</f>
        <v>0</v>
      </c>
      <c r="D41" s="156">
        <f>'pak. 39'!J69</f>
        <v>0</v>
      </c>
    </row>
    <row r="42" spans="1:4" s="62" customFormat="1" ht="18" customHeight="1">
      <c r="A42" s="21" t="s">
        <v>443</v>
      </c>
      <c r="B42" s="82" t="s">
        <v>445</v>
      </c>
      <c r="C42" s="156">
        <f>'pak. 40'!G9</f>
        <v>0</v>
      </c>
      <c r="D42" s="156">
        <f>'pak. 40'!J9</f>
        <v>0</v>
      </c>
    </row>
    <row r="43" spans="1:4" s="62" customFormat="1" ht="18" customHeight="1">
      <c r="A43" s="21" t="s">
        <v>444</v>
      </c>
      <c r="B43" s="82" t="s">
        <v>983</v>
      </c>
      <c r="C43" s="156">
        <f>'pak 41'!G9</f>
        <v>0</v>
      </c>
      <c r="D43" s="156">
        <f>'pak 41'!J9</f>
        <v>0</v>
      </c>
    </row>
    <row r="44" spans="1:4" s="62" customFormat="1" ht="18" customHeight="1">
      <c r="A44" s="157"/>
      <c r="B44" s="158" t="s">
        <v>676</v>
      </c>
      <c r="C44" s="159">
        <f>SUM(C3:C41)</f>
        <v>0</v>
      </c>
      <c r="D44" s="159">
        <f>SUM(D3:D41)</f>
        <v>0</v>
      </c>
    </row>
    <row r="45" spans="3:4" ht="11.25">
      <c r="C45" s="161"/>
      <c r="D45" s="161"/>
    </row>
    <row r="46" spans="3:4" ht="11.25">
      <c r="C46" s="161"/>
      <c r="D46" s="161"/>
    </row>
    <row r="55" ht="11.25">
      <c r="B55" s="163"/>
    </row>
  </sheetData>
  <sheetProtection/>
  <printOptions horizontalCentered="1"/>
  <pageMargins left="0.5905511811023623" right="0.5905511811023623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CE,Pogrubiony"EZ/ZP/3/2011&amp;CWycena zbiorcza&amp;RKielce,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5" sqref="H5"/>
    </sheetView>
  </sheetViews>
  <sheetFormatPr defaultColWidth="9.00390625" defaultRowHeight="12.75"/>
  <cols>
    <col min="1" max="1" width="5.00390625" style="0" bestFit="1" customWidth="1"/>
    <col min="2" max="2" width="23.125" style="0" customWidth="1"/>
    <col min="3" max="3" width="31.00390625" style="0" customWidth="1"/>
    <col min="4" max="4" width="4.75390625" style="0" bestFit="1" customWidth="1"/>
    <col min="5" max="5" width="5.125" style="136" bestFit="1" customWidth="1"/>
    <col min="6" max="6" width="8.375" style="136" bestFit="1" customWidth="1"/>
    <col min="7" max="7" width="12.25390625" style="136" bestFit="1" customWidth="1"/>
    <col min="8" max="8" width="6.00390625" style="136" bestFit="1" customWidth="1"/>
    <col min="9" max="9" width="9.75390625" style="136" customWidth="1"/>
    <col min="10" max="10" width="14.625" style="136" bestFit="1" customWidth="1"/>
    <col min="11" max="12" width="16.25390625" style="136" customWidth="1"/>
  </cols>
  <sheetData>
    <row r="1" spans="2:11" ht="15">
      <c r="B1" s="52" t="s">
        <v>403</v>
      </c>
      <c r="C1" s="8"/>
      <c r="F1" s="213"/>
      <c r="G1" s="213"/>
      <c r="I1" s="213"/>
      <c r="J1" s="213"/>
      <c r="K1" s="213"/>
    </row>
    <row r="2" ht="12.75">
      <c r="C2" s="8"/>
    </row>
    <row r="3" spans="1:11" ht="12.75">
      <c r="A3" s="42">
        <v>1</v>
      </c>
      <c r="B3" s="29">
        <v>2</v>
      </c>
      <c r="C3" s="1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ht="63.7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89.25">
      <c r="A5" s="32">
        <v>1</v>
      </c>
      <c r="B5" s="164"/>
      <c r="C5" s="63" t="s">
        <v>1184</v>
      </c>
      <c r="D5" s="165" t="s">
        <v>1185</v>
      </c>
      <c r="E5" s="5">
        <v>1000</v>
      </c>
      <c r="F5" s="6"/>
      <c r="G5" s="6">
        <f>E5*F5</f>
        <v>0</v>
      </c>
      <c r="H5" s="166"/>
      <c r="I5" s="67">
        <f>F5+(F5*H5)</f>
        <v>0</v>
      </c>
      <c r="J5" s="6">
        <f>G5+(G5*H5)</f>
        <v>0</v>
      </c>
      <c r="K5" s="31"/>
    </row>
    <row r="6" spans="2:10" ht="12.75">
      <c r="B6" s="56" t="s">
        <v>410</v>
      </c>
      <c r="G6" s="199">
        <f>SUM(G5)</f>
        <v>0</v>
      </c>
      <c r="H6" s="201"/>
      <c r="I6" s="201"/>
      <c r="J6" s="238">
        <f>SUM(J5)</f>
        <v>0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37 - Erytropoetinum&amp;RKielce, dn. 2011-01-20</oddHeader>
    <oddFooter>&amp;LOpracował: 
Elżbieta Kałużna-Cebula - kierownik apteki
Katarzyna Wareliś - ref. ds. ekonomicznych&amp;Cstranona &amp;P z &amp;N&amp;RZatwierdził: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12">
      <selection activeCell="C116" sqref="C116"/>
    </sheetView>
  </sheetViews>
  <sheetFormatPr defaultColWidth="9.00390625" defaultRowHeight="12.75"/>
  <cols>
    <col min="1" max="1" width="4.25390625" style="0" customWidth="1"/>
    <col min="2" max="2" width="29.625" style="0" customWidth="1"/>
    <col min="3" max="3" width="33.25390625" style="8" customWidth="1"/>
    <col min="4" max="4" width="5.00390625" style="136" bestFit="1" customWidth="1"/>
    <col min="5" max="5" width="5.75390625" style="136" customWidth="1"/>
    <col min="6" max="6" width="9.75390625" style="136" bestFit="1" customWidth="1"/>
    <col min="7" max="7" width="11.625" style="136" bestFit="1" customWidth="1"/>
    <col min="8" max="8" width="4.875" style="136" bestFit="1" customWidth="1"/>
    <col min="9" max="9" width="9.125" style="136" customWidth="1"/>
    <col min="10" max="10" width="12.25390625" style="136" bestFit="1" customWidth="1"/>
    <col min="11" max="11" width="9.125" style="136" customWidth="1"/>
  </cols>
  <sheetData>
    <row r="1" spans="2:11" ht="15">
      <c r="B1" s="52" t="s">
        <v>404</v>
      </c>
      <c r="F1" s="213"/>
      <c r="G1" s="213"/>
      <c r="I1" s="213"/>
      <c r="J1" s="213"/>
      <c r="K1" s="213"/>
    </row>
    <row r="3" spans="1:11" ht="12.75">
      <c r="A3" s="42">
        <v>1</v>
      </c>
      <c r="B3" s="29">
        <v>2</v>
      </c>
      <c r="C3" s="1">
        <v>3</v>
      </c>
      <c r="D3" s="137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ht="67.5">
      <c r="A4" s="49" t="s">
        <v>496</v>
      </c>
      <c r="B4" s="46" t="s">
        <v>1331</v>
      </c>
      <c r="C4" s="46" t="s">
        <v>1330</v>
      </c>
      <c r="D4" s="197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12.75">
      <c r="A5" s="32">
        <v>1</v>
      </c>
      <c r="B5" s="31"/>
      <c r="C5" s="31" t="s">
        <v>1272</v>
      </c>
      <c r="D5" s="32" t="s">
        <v>1463</v>
      </c>
      <c r="E5" s="5">
        <v>5</v>
      </c>
      <c r="F5" s="6"/>
      <c r="G5" s="6">
        <f aca="true" t="shared" si="0" ref="G5:G36">E5*F5</f>
        <v>0</v>
      </c>
      <c r="H5" s="166"/>
      <c r="I5" s="67">
        <f aca="true" t="shared" si="1" ref="I5:I36">F5+(F5*H5)</f>
        <v>0</v>
      </c>
      <c r="J5" s="6">
        <f aca="true" t="shared" si="2" ref="J5:J36">G5+(G5*H5)</f>
        <v>0</v>
      </c>
      <c r="K5" s="31"/>
    </row>
    <row r="6" spans="1:11" ht="12.75">
      <c r="A6" s="32">
        <v>2</v>
      </c>
      <c r="B6" s="31"/>
      <c r="C6" s="31" t="s">
        <v>1273</v>
      </c>
      <c r="D6" s="32" t="s">
        <v>1463</v>
      </c>
      <c r="E6" s="5">
        <v>10</v>
      </c>
      <c r="F6" s="6"/>
      <c r="G6" s="6">
        <f t="shared" si="0"/>
        <v>0</v>
      </c>
      <c r="H6" s="166"/>
      <c r="I6" s="67">
        <f t="shared" si="1"/>
        <v>0</v>
      </c>
      <c r="J6" s="6">
        <f t="shared" si="2"/>
        <v>0</v>
      </c>
      <c r="K6" s="31"/>
    </row>
    <row r="7" spans="1:11" ht="22.5">
      <c r="A7" s="32">
        <v>3</v>
      </c>
      <c r="B7" s="86"/>
      <c r="C7" s="86" t="s">
        <v>415</v>
      </c>
      <c r="D7" s="32" t="s">
        <v>1024</v>
      </c>
      <c r="E7" s="5">
        <v>10</v>
      </c>
      <c r="F7" s="6"/>
      <c r="G7" s="6">
        <f t="shared" si="0"/>
        <v>0</v>
      </c>
      <c r="H7" s="166"/>
      <c r="I7" s="67">
        <f t="shared" si="1"/>
        <v>0</v>
      </c>
      <c r="J7" s="6">
        <f t="shared" si="2"/>
        <v>0</v>
      </c>
      <c r="K7" s="31"/>
    </row>
    <row r="8" spans="1:11" ht="12.75">
      <c r="A8" s="32">
        <v>4</v>
      </c>
      <c r="B8" s="31"/>
      <c r="C8" s="31" t="s">
        <v>1274</v>
      </c>
      <c r="D8" s="32" t="s">
        <v>1463</v>
      </c>
      <c r="E8" s="5">
        <v>50</v>
      </c>
      <c r="F8" s="6"/>
      <c r="G8" s="6">
        <f t="shared" si="0"/>
        <v>0</v>
      </c>
      <c r="H8" s="166"/>
      <c r="I8" s="67">
        <f t="shared" si="1"/>
        <v>0</v>
      </c>
      <c r="J8" s="6">
        <f t="shared" si="2"/>
        <v>0</v>
      </c>
      <c r="K8" s="31"/>
    </row>
    <row r="9" spans="1:11" ht="12.75">
      <c r="A9" s="32">
        <v>5</v>
      </c>
      <c r="B9" s="31"/>
      <c r="C9" s="31" t="s">
        <v>1109</v>
      </c>
      <c r="D9" s="32" t="s">
        <v>1463</v>
      </c>
      <c r="E9" s="5">
        <v>50</v>
      </c>
      <c r="F9" s="6"/>
      <c r="G9" s="6">
        <f t="shared" si="0"/>
        <v>0</v>
      </c>
      <c r="H9" s="166"/>
      <c r="I9" s="67">
        <f t="shared" si="1"/>
        <v>0</v>
      </c>
      <c r="J9" s="6">
        <f t="shared" si="2"/>
        <v>0</v>
      </c>
      <c r="K9" s="31"/>
    </row>
    <row r="10" spans="1:11" ht="22.5">
      <c r="A10" s="32">
        <v>6</v>
      </c>
      <c r="B10" s="31"/>
      <c r="C10" s="31" t="s">
        <v>1110</v>
      </c>
      <c r="D10" s="32" t="s">
        <v>1463</v>
      </c>
      <c r="E10" s="5">
        <v>10</v>
      </c>
      <c r="F10" s="6"/>
      <c r="G10" s="6">
        <f t="shared" si="0"/>
        <v>0</v>
      </c>
      <c r="H10" s="166"/>
      <c r="I10" s="67">
        <f t="shared" si="1"/>
        <v>0</v>
      </c>
      <c r="J10" s="6">
        <f t="shared" si="2"/>
        <v>0</v>
      </c>
      <c r="K10" s="31"/>
    </row>
    <row r="11" spans="1:11" ht="22.5">
      <c r="A11" s="32">
        <v>7</v>
      </c>
      <c r="B11" s="31"/>
      <c r="C11" s="31" t="s">
        <v>1111</v>
      </c>
      <c r="D11" s="32" t="s">
        <v>1463</v>
      </c>
      <c r="E11" s="5">
        <v>10</v>
      </c>
      <c r="F11" s="6"/>
      <c r="G11" s="6">
        <f t="shared" si="0"/>
        <v>0</v>
      </c>
      <c r="H11" s="166"/>
      <c r="I11" s="67">
        <f t="shared" si="1"/>
        <v>0</v>
      </c>
      <c r="J11" s="6">
        <f t="shared" si="2"/>
        <v>0</v>
      </c>
      <c r="K11" s="31"/>
    </row>
    <row r="12" spans="1:11" ht="22.5">
      <c r="A12" s="32">
        <v>8</v>
      </c>
      <c r="B12" s="86"/>
      <c r="C12" s="86" t="s">
        <v>1091</v>
      </c>
      <c r="D12" s="32" t="s">
        <v>1463</v>
      </c>
      <c r="E12" s="5">
        <v>80</v>
      </c>
      <c r="F12" s="6"/>
      <c r="G12" s="6">
        <f t="shared" si="0"/>
        <v>0</v>
      </c>
      <c r="H12" s="166"/>
      <c r="I12" s="67">
        <f t="shared" si="1"/>
        <v>0</v>
      </c>
      <c r="J12" s="6">
        <f t="shared" si="2"/>
        <v>0</v>
      </c>
      <c r="K12" s="139"/>
    </row>
    <row r="13" spans="1:11" ht="22.5">
      <c r="A13" s="32">
        <v>9</v>
      </c>
      <c r="B13" s="86"/>
      <c r="C13" s="86" t="s">
        <v>1154</v>
      </c>
      <c r="D13" s="32" t="s">
        <v>1463</v>
      </c>
      <c r="E13" s="5">
        <v>100</v>
      </c>
      <c r="F13" s="6"/>
      <c r="G13" s="6">
        <f t="shared" si="0"/>
        <v>0</v>
      </c>
      <c r="H13" s="166"/>
      <c r="I13" s="67">
        <f t="shared" si="1"/>
        <v>0</v>
      </c>
      <c r="J13" s="6">
        <f t="shared" si="2"/>
        <v>0</v>
      </c>
      <c r="K13" s="31"/>
    </row>
    <row r="14" spans="1:11" ht="12.75">
      <c r="A14" s="32">
        <v>10</v>
      </c>
      <c r="B14" s="86"/>
      <c r="C14" s="142" t="s">
        <v>431</v>
      </c>
      <c r="D14" s="32" t="s">
        <v>1463</v>
      </c>
      <c r="E14" s="5">
        <v>20</v>
      </c>
      <c r="F14" s="6"/>
      <c r="G14" s="6">
        <f t="shared" si="0"/>
        <v>0</v>
      </c>
      <c r="H14" s="166"/>
      <c r="I14" s="67">
        <f t="shared" si="1"/>
        <v>0</v>
      </c>
      <c r="J14" s="6">
        <f t="shared" si="2"/>
        <v>0</v>
      </c>
      <c r="K14" s="31"/>
    </row>
    <row r="15" spans="1:11" ht="22.5">
      <c r="A15" s="32">
        <v>11</v>
      </c>
      <c r="B15" s="86"/>
      <c r="C15" s="86" t="s">
        <v>1112</v>
      </c>
      <c r="D15" s="32" t="s">
        <v>1463</v>
      </c>
      <c r="E15" s="5">
        <v>20</v>
      </c>
      <c r="F15" s="6"/>
      <c r="G15" s="6">
        <f t="shared" si="0"/>
        <v>0</v>
      </c>
      <c r="H15" s="166"/>
      <c r="I15" s="67">
        <f t="shared" si="1"/>
        <v>0</v>
      </c>
      <c r="J15" s="6">
        <f t="shared" si="2"/>
        <v>0</v>
      </c>
      <c r="K15" s="31"/>
    </row>
    <row r="16" spans="1:11" ht="12.75">
      <c r="A16" s="32">
        <v>12</v>
      </c>
      <c r="B16" s="86"/>
      <c r="C16" s="86" t="s">
        <v>1116</v>
      </c>
      <c r="D16" s="32" t="s">
        <v>1463</v>
      </c>
      <c r="E16" s="5">
        <v>70</v>
      </c>
      <c r="F16" s="6"/>
      <c r="G16" s="6">
        <f t="shared" si="0"/>
        <v>0</v>
      </c>
      <c r="H16" s="166"/>
      <c r="I16" s="67">
        <f t="shared" si="1"/>
        <v>0</v>
      </c>
      <c r="J16" s="6">
        <f t="shared" si="2"/>
        <v>0</v>
      </c>
      <c r="K16" s="31"/>
    </row>
    <row r="17" spans="1:11" ht="22.5">
      <c r="A17" s="32">
        <v>13</v>
      </c>
      <c r="B17" s="86"/>
      <c r="C17" s="86" t="s">
        <v>1117</v>
      </c>
      <c r="D17" s="32" t="s">
        <v>1463</v>
      </c>
      <c r="E17" s="5">
        <v>20</v>
      </c>
      <c r="F17" s="6"/>
      <c r="G17" s="6">
        <f t="shared" si="0"/>
        <v>0</v>
      </c>
      <c r="H17" s="166"/>
      <c r="I17" s="67">
        <f t="shared" si="1"/>
        <v>0</v>
      </c>
      <c r="J17" s="6">
        <f t="shared" si="2"/>
        <v>0</v>
      </c>
      <c r="K17" s="31"/>
    </row>
    <row r="18" spans="1:11" ht="22.5">
      <c r="A18" s="32">
        <v>14</v>
      </c>
      <c r="B18" s="86"/>
      <c r="C18" s="86" t="s">
        <v>1118</v>
      </c>
      <c r="D18" s="32" t="s">
        <v>1463</v>
      </c>
      <c r="E18" s="5">
        <v>50</v>
      </c>
      <c r="F18" s="6"/>
      <c r="G18" s="6">
        <f t="shared" si="0"/>
        <v>0</v>
      </c>
      <c r="H18" s="166"/>
      <c r="I18" s="67">
        <f t="shared" si="1"/>
        <v>0</v>
      </c>
      <c r="J18" s="6">
        <f t="shared" si="2"/>
        <v>0</v>
      </c>
      <c r="K18" s="31"/>
    </row>
    <row r="19" spans="1:11" ht="12.75">
      <c r="A19" s="32">
        <v>15</v>
      </c>
      <c r="B19" s="86"/>
      <c r="C19" s="86" t="s">
        <v>1086</v>
      </c>
      <c r="D19" s="32" t="s">
        <v>1024</v>
      </c>
      <c r="E19" s="5">
        <v>5000</v>
      </c>
      <c r="F19" s="6"/>
      <c r="G19" s="6">
        <f t="shared" si="0"/>
        <v>0</v>
      </c>
      <c r="H19" s="166"/>
      <c r="I19" s="67">
        <f t="shared" si="1"/>
        <v>0</v>
      </c>
      <c r="J19" s="6">
        <f t="shared" si="2"/>
        <v>0</v>
      </c>
      <c r="K19" s="6"/>
    </row>
    <row r="20" spans="1:11" ht="22.5">
      <c r="A20" s="32">
        <v>16</v>
      </c>
      <c r="B20" s="86"/>
      <c r="C20" s="86" t="s">
        <v>1119</v>
      </c>
      <c r="D20" s="32" t="s">
        <v>1463</v>
      </c>
      <c r="E20" s="5">
        <v>20</v>
      </c>
      <c r="F20" s="6"/>
      <c r="G20" s="6">
        <f t="shared" si="0"/>
        <v>0</v>
      </c>
      <c r="H20" s="166"/>
      <c r="I20" s="67">
        <f t="shared" si="1"/>
        <v>0</v>
      </c>
      <c r="J20" s="6">
        <f t="shared" si="2"/>
        <v>0</v>
      </c>
      <c r="K20" s="31"/>
    </row>
    <row r="21" spans="1:11" ht="22.5">
      <c r="A21" s="32">
        <v>17</v>
      </c>
      <c r="B21" s="10"/>
      <c r="C21" s="17" t="s">
        <v>1289</v>
      </c>
      <c r="D21" s="32" t="s">
        <v>1463</v>
      </c>
      <c r="E21" s="5">
        <v>6500</v>
      </c>
      <c r="F21" s="6"/>
      <c r="G21" s="6">
        <f t="shared" si="0"/>
        <v>0</v>
      </c>
      <c r="H21" s="166"/>
      <c r="I21" s="67">
        <f t="shared" si="1"/>
        <v>0</v>
      </c>
      <c r="J21" s="6">
        <f t="shared" si="2"/>
        <v>0</v>
      </c>
      <c r="K21" s="31"/>
    </row>
    <row r="22" spans="1:11" ht="12.75">
      <c r="A22" s="32">
        <v>18</v>
      </c>
      <c r="B22" s="86"/>
      <c r="C22" s="86" t="s">
        <v>1249</v>
      </c>
      <c r="D22" s="32" t="s">
        <v>634</v>
      </c>
      <c r="E22" s="5">
        <v>6500</v>
      </c>
      <c r="F22" s="6"/>
      <c r="G22" s="6">
        <f t="shared" si="0"/>
        <v>0</v>
      </c>
      <c r="H22" s="166"/>
      <c r="I22" s="67">
        <f t="shared" si="1"/>
        <v>0</v>
      </c>
      <c r="J22" s="6">
        <f t="shared" si="2"/>
        <v>0</v>
      </c>
      <c r="K22" s="31"/>
    </row>
    <row r="23" spans="1:11" ht="22.5">
      <c r="A23" s="32">
        <v>19</v>
      </c>
      <c r="B23" s="86"/>
      <c r="C23" s="86" t="s">
        <v>1120</v>
      </c>
      <c r="D23" s="32" t="s">
        <v>1463</v>
      </c>
      <c r="E23" s="5">
        <v>100</v>
      </c>
      <c r="F23" s="6"/>
      <c r="G23" s="6">
        <f t="shared" si="0"/>
        <v>0</v>
      </c>
      <c r="H23" s="166"/>
      <c r="I23" s="67">
        <f t="shared" si="1"/>
        <v>0</v>
      </c>
      <c r="J23" s="6">
        <f t="shared" si="2"/>
        <v>0</v>
      </c>
      <c r="K23" s="31"/>
    </row>
    <row r="24" spans="1:11" ht="22.5">
      <c r="A24" s="32">
        <v>20</v>
      </c>
      <c r="B24" s="17"/>
      <c r="C24" s="22" t="s">
        <v>640</v>
      </c>
      <c r="D24" s="32" t="s">
        <v>1463</v>
      </c>
      <c r="E24" s="5">
        <v>20</v>
      </c>
      <c r="F24" s="6"/>
      <c r="G24" s="6">
        <f t="shared" si="0"/>
        <v>0</v>
      </c>
      <c r="H24" s="166"/>
      <c r="I24" s="67">
        <f t="shared" si="1"/>
        <v>0</v>
      </c>
      <c r="J24" s="6">
        <f t="shared" si="2"/>
        <v>0</v>
      </c>
      <c r="K24" s="31"/>
    </row>
    <row r="25" spans="1:11" ht="22.5">
      <c r="A25" s="32">
        <v>21</v>
      </c>
      <c r="B25" s="86"/>
      <c r="C25" s="86" t="s">
        <v>1122</v>
      </c>
      <c r="D25" s="32" t="s">
        <v>1463</v>
      </c>
      <c r="E25" s="5">
        <v>30</v>
      </c>
      <c r="F25" s="6"/>
      <c r="G25" s="6">
        <f t="shared" si="0"/>
        <v>0</v>
      </c>
      <c r="H25" s="166"/>
      <c r="I25" s="67">
        <f t="shared" si="1"/>
        <v>0</v>
      </c>
      <c r="J25" s="6">
        <f t="shared" si="2"/>
        <v>0</v>
      </c>
      <c r="K25" s="31"/>
    </row>
    <row r="26" spans="1:11" ht="22.5">
      <c r="A26" s="32">
        <v>22</v>
      </c>
      <c r="B26" s="86"/>
      <c r="C26" s="86" t="s">
        <v>1121</v>
      </c>
      <c r="D26" s="32" t="s">
        <v>1463</v>
      </c>
      <c r="E26" s="5">
        <v>30</v>
      </c>
      <c r="F26" s="6"/>
      <c r="G26" s="6">
        <f t="shared" si="0"/>
        <v>0</v>
      </c>
      <c r="H26" s="166"/>
      <c r="I26" s="67">
        <f t="shared" si="1"/>
        <v>0</v>
      </c>
      <c r="J26" s="6">
        <f t="shared" si="2"/>
        <v>0</v>
      </c>
      <c r="K26" s="31"/>
    </row>
    <row r="27" spans="1:11" ht="33.75">
      <c r="A27" s="32">
        <v>23</v>
      </c>
      <c r="B27" s="86"/>
      <c r="C27" s="17" t="s">
        <v>1292</v>
      </c>
      <c r="D27" s="32" t="s">
        <v>1463</v>
      </c>
      <c r="E27" s="5">
        <v>500</v>
      </c>
      <c r="F27" s="6"/>
      <c r="G27" s="6">
        <f t="shared" si="0"/>
        <v>0</v>
      </c>
      <c r="H27" s="166"/>
      <c r="I27" s="67">
        <f t="shared" si="1"/>
        <v>0</v>
      </c>
      <c r="J27" s="6">
        <f t="shared" si="2"/>
        <v>0</v>
      </c>
      <c r="K27" s="31"/>
    </row>
    <row r="28" spans="1:11" ht="22.5">
      <c r="A28" s="32">
        <v>24</v>
      </c>
      <c r="B28" s="86"/>
      <c r="C28" s="17" t="s">
        <v>1260</v>
      </c>
      <c r="D28" s="32" t="s">
        <v>1463</v>
      </c>
      <c r="E28" s="5">
        <v>100</v>
      </c>
      <c r="F28" s="6"/>
      <c r="G28" s="6">
        <f t="shared" si="0"/>
        <v>0</v>
      </c>
      <c r="H28" s="166"/>
      <c r="I28" s="67">
        <f t="shared" si="1"/>
        <v>0</v>
      </c>
      <c r="J28" s="6">
        <f t="shared" si="2"/>
        <v>0</v>
      </c>
      <c r="K28" s="31"/>
    </row>
    <row r="29" spans="1:11" ht="22.5">
      <c r="A29" s="32">
        <v>25</v>
      </c>
      <c r="B29" s="86"/>
      <c r="C29" s="86" t="s">
        <v>877</v>
      </c>
      <c r="D29" s="32" t="s">
        <v>1463</v>
      </c>
      <c r="E29" s="5">
        <v>30</v>
      </c>
      <c r="F29" s="6"/>
      <c r="G29" s="6">
        <f t="shared" si="0"/>
        <v>0</v>
      </c>
      <c r="H29" s="166"/>
      <c r="I29" s="67">
        <f t="shared" si="1"/>
        <v>0</v>
      </c>
      <c r="J29" s="6">
        <f t="shared" si="2"/>
        <v>0</v>
      </c>
      <c r="K29" s="31"/>
    </row>
    <row r="30" spans="1:11" ht="12.75">
      <c r="A30" s="32">
        <v>26</v>
      </c>
      <c r="B30" s="86"/>
      <c r="C30" s="86" t="s">
        <v>1123</v>
      </c>
      <c r="D30" s="32" t="s">
        <v>1463</v>
      </c>
      <c r="E30" s="5">
        <v>15</v>
      </c>
      <c r="F30" s="6"/>
      <c r="G30" s="6">
        <f t="shared" si="0"/>
        <v>0</v>
      </c>
      <c r="H30" s="166"/>
      <c r="I30" s="67">
        <f t="shared" si="1"/>
        <v>0</v>
      </c>
      <c r="J30" s="6">
        <f t="shared" si="2"/>
        <v>0</v>
      </c>
      <c r="K30" s="31"/>
    </row>
    <row r="31" spans="1:11" ht="12.75">
      <c r="A31" s="32">
        <v>27</v>
      </c>
      <c r="B31" s="86"/>
      <c r="C31" s="86" t="s">
        <v>1259</v>
      </c>
      <c r="D31" s="32" t="s">
        <v>1463</v>
      </c>
      <c r="E31" s="5">
        <v>50</v>
      </c>
      <c r="F31" s="6"/>
      <c r="G31" s="6">
        <f t="shared" si="0"/>
        <v>0</v>
      </c>
      <c r="H31" s="166"/>
      <c r="I31" s="67">
        <f t="shared" si="1"/>
        <v>0</v>
      </c>
      <c r="J31" s="6">
        <f t="shared" si="2"/>
        <v>0</v>
      </c>
      <c r="K31" s="31"/>
    </row>
    <row r="32" spans="1:11" ht="12.75">
      <c r="A32" s="32">
        <v>28</v>
      </c>
      <c r="B32" s="31"/>
      <c r="C32" s="31" t="s">
        <v>1124</v>
      </c>
      <c r="D32" s="32" t="s">
        <v>1463</v>
      </c>
      <c r="E32" s="5">
        <v>5</v>
      </c>
      <c r="F32" s="6"/>
      <c r="G32" s="6">
        <f t="shared" si="0"/>
        <v>0</v>
      </c>
      <c r="H32" s="166"/>
      <c r="I32" s="67">
        <f t="shared" si="1"/>
        <v>0</v>
      </c>
      <c r="J32" s="6">
        <f t="shared" si="2"/>
        <v>0</v>
      </c>
      <c r="K32" s="31"/>
    </row>
    <row r="33" spans="1:11" ht="12.75">
      <c r="A33" s="32">
        <v>29</v>
      </c>
      <c r="B33" s="31"/>
      <c r="C33" s="31" t="s">
        <v>432</v>
      </c>
      <c r="D33" s="32" t="s">
        <v>1463</v>
      </c>
      <c r="E33" s="5">
        <v>5</v>
      </c>
      <c r="F33" s="6"/>
      <c r="G33" s="6">
        <f t="shared" si="0"/>
        <v>0</v>
      </c>
      <c r="H33" s="166"/>
      <c r="I33" s="67">
        <f t="shared" si="1"/>
        <v>0</v>
      </c>
      <c r="J33" s="6">
        <f t="shared" si="2"/>
        <v>0</v>
      </c>
      <c r="K33" s="31"/>
    </row>
    <row r="34" spans="1:11" ht="12.75">
      <c r="A34" s="32">
        <v>30</v>
      </c>
      <c r="B34" s="31"/>
      <c r="C34" s="31" t="s">
        <v>1125</v>
      </c>
      <c r="D34" s="32" t="s">
        <v>634</v>
      </c>
      <c r="E34" s="5">
        <v>30</v>
      </c>
      <c r="F34" s="6"/>
      <c r="G34" s="6">
        <f t="shared" si="0"/>
        <v>0</v>
      </c>
      <c r="H34" s="166"/>
      <c r="I34" s="67">
        <f t="shared" si="1"/>
        <v>0</v>
      </c>
      <c r="J34" s="6">
        <f t="shared" si="2"/>
        <v>0</v>
      </c>
      <c r="K34" s="31"/>
    </row>
    <row r="35" spans="1:11" s="78" customFormat="1" ht="22.5">
      <c r="A35" s="32">
        <v>31</v>
      </c>
      <c r="B35" s="17"/>
      <c r="C35" s="17" t="s">
        <v>433</v>
      </c>
      <c r="D35" s="259" t="s">
        <v>1463</v>
      </c>
      <c r="E35" s="26">
        <v>30</v>
      </c>
      <c r="F35" s="41"/>
      <c r="G35" s="41">
        <f t="shared" si="0"/>
        <v>0</v>
      </c>
      <c r="H35" s="309"/>
      <c r="I35" s="262">
        <f t="shared" si="1"/>
        <v>0</v>
      </c>
      <c r="J35" s="41">
        <f t="shared" si="2"/>
        <v>0</v>
      </c>
      <c r="K35" s="86"/>
    </row>
    <row r="36" spans="1:11" ht="12.75">
      <c r="A36" s="32">
        <v>32</v>
      </c>
      <c r="B36" s="31"/>
      <c r="C36" s="31" t="s">
        <v>1158</v>
      </c>
      <c r="D36" s="32" t="s">
        <v>1463</v>
      </c>
      <c r="E36" s="5">
        <v>20</v>
      </c>
      <c r="F36" s="6"/>
      <c r="G36" s="6">
        <f t="shared" si="0"/>
        <v>0</v>
      </c>
      <c r="H36" s="166"/>
      <c r="I36" s="67">
        <f t="shared" si="1"/>
        <v>0</v>
      </c>
      <c r="J36" s="6">
        <f t="shared" si="2"/>
        <v>0</v>
      </c>
      <c r="K36" s="31"/>
    </row>
    <row r="37" spans="1:11" ht="22.5">
      <c r="A37" s="32">
        <v>33</v>
      </c>
      <c r="B37" s="86"/>
      <c r="C37" s="17" t="s">
        <v>1261</v>
      </c>
      <c r="D37" s="32" t="s">
        <v>1463</v>
      </c>
      <c r="E37" s="5">
        <v>30</v>
      </c>
      <c r="F37" s="6"/>
      <c r="G37" s="6">
        <f aca="true" t="shared" si="3" ref="G37:G68">E37*F37</f>
        <v>0</v>
      </c>
      <c r="H37" s="166"/>
      <c r="I37" s="67">
        <f aca="true" t="shared" si="4" ref="I37:I68">F37+(F37*H37)</f>
        <v>0</v>
      </c>
      <c r="J37" s="6">
        <f aca="true" t="shared" si="5" ref="J37:J68">G37+(G37*H37)</f>
        <v>0</v>
      </c>
      <c r="K37" s="31"/>
    </row>
    <row r="38" spans="1:11" ht="22.5">
      <c r="A38" s="32">
        <v>34</v>
      </c>
      <c r="B38" s="86"/>
      <c r="C38" s="86" t="s">
        <v>1126</v>
      </c>
      <c r="D38" s="32" t="s">
        <v>1329</v>
      </c>
      <c r="E38" s="5">
        <v>700</v>
      </c>
      <c r="F38" s="6"/>
      <c r="G38" s="6">
        <f t="shared" si="3"/>
        <v>0</v>
      </c>
      <c r="H38" s="166"/>
      <c r="I38" s="67">
        <f t="shared" si="4"/>
        <v>0</v>
      </c>
      <c r="J38" s="6">
        <f t="shared" si="5"/>
        <v>0</v>
      </c>
      <c r="K38" s="31"/>
    </row>
    <row r="39" spans="1:11" ht="12.75">
      <c r="A39" s="32">
        <v>35</v>
      </c>
      <c r="B39" s="86"/>
      <c r="C39" s="86" t="s">
        <v>1127</v>
      </c>
      <c r="D39" s="32" t="s">
        <v>1463</v>
      </c>
      <c r="E39" s="5">
        <v>50</v>
      </c>
      <c r="F39" s="6"/>
      <c r="G39" s="6">
        <f t="shared" si="3"/>
        <v>0</v>
      </c>
      <c r="H39" s="166"/>
      <c r="I39" s="67">
        <f t="shared" si="4"/>
        <v>0</v>
      </c>
      <c r="J39" s="6">
        <f t="shared" si="5"/>
        <v>0</v>
      </c>
      <c r="K39" s="31"/>
    </row>
    <row r="40" spans="1:11" ht="12.75">
      <c r="A40" s="32">
        <v>36</v>
      </c>
      <c r="B40" s="86"/>
      <c r="C40" s="86" t="s">
        <v>1128</v>
      </c>
      <c r="D40" s="32" t="s">
        <v>1463</v>
      </c>
      <c r="E40" s="5">
        <v>100</v>
      </c>
      <c r="F40" s="6"/>
      <c r="G40" s="6">
        <f t="shared" si="3"/>
        <v>0</v>
      </c>
      <c r="H40" s="166"/>
      <c r="I40" s="67">
        <f t="shared" si="4"/>
        <v>0</v>
      </c>
      <c r="J40" s="6">
        <f t="shared" si="5"/>
        <v>0</v>
      </c>
      <c r="K40" s="31"/>
    </row>
    <row r="41" spans="1:11" ht="22.5">
      <c r="A41" s="32">
        <v>37</v>
      </c>
      <c r="B41" s="86"/>
      <c r="C41" s="17" t="s">
        <v>1089</v>
      </c>
      <c r="D41" s="32" t="s">
        <v>1463</v>
      </c>
      <c r="E41" s="5">
        <v>5</v>
      </c>
      <c r="F41" s="6"/>
      <c r="G41" s="6">
        <f t="shared" si="3"/>
        <v>0</v>
      </c>
      <c r="H41" s="166"/>
      <c r="I41" s="67">
        <f t="shared" si="4"/>
        <v>0</v>
      </c>
      <c r="J41" s="6">
        <f t="shared" si="5"/>
        <v>0</v>
      </c>
      <c r="K41" s="6"/>
    </row>
    <row r="42" spans="1:11" ht="12.75">
      <c r="A42" s="32">
        <v>38</v>
      </c>
      <c r="B42" s="86"/>
      <c r="C42" s="17" t="s">
        <v>434</v>
      </c>
      <c r="D42" s="32" t="s">
        <v>1416</v>
      </c>
      <c r="E42" s="5">
        <v>100</v>
      </c>
      <c r="F42" s="6"/>
      <c r="G42" s="6">
        <f t="shared" si="3"/>
        <v>0</v>
      </c>
      <c r="H42" s="166"/>
      <c r="I42" s="67">
        <f t="shared" si="4"/>
        <v>0</v>
      </c>
      <c r="J42" s="6">
        <f t="shared" si="5"/>
        <v>0</v>
      </c>
      <c r="K42" s="6"/>
    </row>
    <row r="43" spans="1:11" ht="12.75">
      <c r="A43" s="32">
        <v>38</v>
      </c>
      <c r="B43" s="86"/>
      <c r="C43" s="17" t="s">
        <v>435</v>
      </c>
      <c r="D43" s="32" t="s">
        <v>1416</v>
      </c>
      <c r="E43" s="5">
        <v>100</v>
      </c>
      <c r="F43" s="6"/>
      <c r="G43" s="6">
        <f t="shared" si="3"/>
        <v>0</v>
      </c>
      <c r="H43" s="166"/>
      <c r="I43" s="67">
        <f t="shared" si="4"/>
        <v>0</v>
      </c>
      <c r="J43" s="6">
        <f t="shared" si="5"/>
        <v>0</v>
      </c>
      <c r="K43" s="6"/>
    </row>
    <row r="44" spans="1:11" ht="22.5">
      <c r="A44" s="32">
        <v>39</v>
      </c>
      <c r="B44" s="86"/>
      <c r="C44" s="86" t="s">
        <v>1129</v>
      </c>
      <c r="D44" s="32" t="s">
        <v>1463</v>
      </c>
      <c r="E44" s="5">
        <v>150</v>
      </c>
      <c r="F44" s="6"/>
      <c r="G44" s="6">
        <f t="shared" si="3"/>
        <v>0</v>
      </c>
      <c r="H44" s="166"/>
      <c r="I44" s="67">
        <f t="shared" si="4"/>
        <v>0</v>
      </c>
      <c r="J44" s="6">
        <f t="shared" si="5"/>
        <v>0</v>
      </c>
      <c r="K44" s="31"/>
    </row>
    <row r="45" spans="1:11" ht="12.75">
      <c r="A45" s="32">
        <v>40</v>
      </c>
      <c r="B45" s="86"/>
      <c r="C45" s="86" t="s">
        <v>536</v>
      </c>
      <c r="D45" s="32" t="s">
        <v>1463</v>
      </c>
      <c r="E45" s="5">
        <v>20</v>
      </c>
      <c r="F45" s="6"/>
      <c r="G45" s="6">
        <f t="shared" si="3"/>
        <v>0</v>
      </c>
      <c r="H45" s="166"/>
      <c r="I45" s="67">
        <f t="shared" si="4"/>
        <v>0</v>
      </c>
      <c r="J45" s="6">
        <f t="shared" si="5"/>
        <v>0</v>
      </c>
      <c r="K45" s="31"/>
    </row>
    <row r="46" spans="1:11" ht="22.5">
      <c r="A46" s="32">
        <v>41</v>
      </c>
      <c r="B46" s="86"/>
      <c r="C46" s="86" t="s">
        <v>1468</v>
      </c>
      <c r="D46" s="32" t="s">
        <v>1463</v>
      </c>
      <c r="E46" s="5">
        <v>10</v>
      </c>
      <c r="F46" s="6"/>
      <c r="G46" s="6">
        <f t="shared" si="3"/>
        <v>0</v>
      </c>
      <c r="H46" s="166"/>
      <c r="I46" s="67">
        <f t="shared" si="4"/>
        <v>0</v>
      </c>
      <c r="J46" s="6">
        <f t="shared" si="5"/>
        <v>0</v>
      </c>
      <c r="K46" s="31"/>
    </row>
    <row r="47" spans="1:11" ht="22.5">
      <c r="A47" s="32">
        <v>42</v>
      </c>
      <c r="B47" s="86"/>
      <c r="C47" s="86" t="s">
        <v>1469</v>
      </c>
      <c r="D47" s="32" t="s">
        <v>1463</v>
      </c>
      <c r="E47" s="5">
        <v>20</v>
      </c>
      <c r="F47" s="6"/>
      <c r="G47" s="6">
        <f t="shared" si="3"/>
        <v>0</v>
      </c>
      <c r="H47" s="166"/>
      <c r="I47" s="67">
        <f t="shared" si="4"/>
        <v>0</v>
      </c>
      <c r="J47" s="6">
        <f t="shared" si="5"/>
        <v>0</v>
      </c>
      <c r="K47" s="31"/>
    </row>
    <row r="48" spans="1:11" ht="12.75">
      <c r="A48" s="32">
        <v>43</v>
      </c>
      <c r="B48" s="86"/>
      <c r="C48" s="86" t="s">
        <v>368</v>
      </c>
      <c r="D48" s="32" t="s">
        <v>1463</v>
      </c>
      <c r="E48" s="5">
        <v>50</v>
      </c>
      <c r="F48" s="6"/>
      <c r="G48" s="6">
        <f t="shared" si="3"/>
        <v>0</v>
      </c>
      <c r="H48" s="166"/>
      <c r="I48" s="67">
        <f t="shared" si="4"/>
        <v>0</v>
      </c>
      <c r="J48" s="6">
        <f t="shared" si="5"/>
        <v>0</v>
      </c>
      <c r="K48" s="31"/>
    </row>
    <row r="49" spans="1:11" ht="33.75">
      <c r="A49" s="32">
        <v>44</v>
      </c>
      <c r="B49" s="86"/>
      <c r="C49" s="86" t="s">
        <v>1028</v>
      </c>
      <c r="D49" s="32" t="s">
        <v>1463</v>
      </c>
      <c r="E49" s="5">
        <v>20</v>
      </c>
      <c r="F49" s="6"/>
      <c r="G49" s="6">
        <f t="shared" si="3"/>
        <v>0</v>
      </c>
      <c r="H49" s="166"/>
      <c r="I49" s="67">
        <f t="shared" si="4"/>
        <v>0</v>
      </c>
      <c r="J49" s="6">
        <f t="shared" si="5"/>
        <v>0</v>
      </c>
      <c r="K49" s="31"/>
    </row>
    <row r="50" spans="1:11" ht="22.5">
      <c r="A50" s="32">
        <v>45</v>
      </c>
      <c r="B50" s="86"/>
      <c r="C50" s="86" t="s">
        <v>1146</v>
      </c>
      <c r="D50" s="32" t="s">
        <v>1463</v>
      </c>
      <c r="E50" s="5">
        <v>20</v>
      </c>
      <c r="F50" s="6"/>
      <c r="G50" s="6">
        <f t="shared" si="3"/>
        <v>0</v>
      </c>
      <c r="H50" s="166"/>
      <c r="I50" s="67">
        <f t="shared" si="4"/>
        <v>0</v>
      </c>
      <c r="J50" s="6">
        <f t="shared" si="5"/>
        <v>0</v>
      </c>
      <c r="K50" s="6"/>
    </row>
    <row r="51" spans="1:11" ht="12.75">
      <c r="A51" s="32">
        <v>46</v>
      </c>
      <c r="B51" s="86"/>
      <c r="C51" s="86" t="s">
        <v>1029</v>
      </c>
      <c r="D51" s="32" t="s">
        <v>1463</v>
      </c>
      <c r="E51" s="5">
        <v>50</v>
      </c>
      <c r="F51" s="6"/>
      <c r="G51" s="6">
        <f t="shared" si="3"/>
        <v>0</v>
      </c>
      <c r="H51" s="166"/>
      <c r="I51" s="67">
        <f t="shared" si="4"/>
        <v>0</v>
      </c>
      <c r="J51" s="6">
        <f t="shared" si="5"/>
        <v>0</v>
      </c>
      <c r="K51" s="31"/>
    </row>
    <row r="52" spans="1:11" ht="12.75">
      <c r="A52" s="32">
        <v>47</v>
      </c>
      <c r="B52" s="31"/>
      <c r="C52" s="31" t="s">
        <v>1030</v>
      </c>
      <c r="D52" s="32" t="s">
        <v>1463</v>
      </c>
      <c r="E52" s="5">
        <v>60</v>
      </c>
      <c r="F52" s="6"/>
      <c r="G52" s="6">
        <f t="shared" si="3"/>
        <v>0</v>
      </c>
      <c r="H52" s="166"/>
      <c r="I52" s="67">
        <f t="shared" si="4"/>
        <v>0</v>
      </c>
      <c r="J52" s="6">
        <f t="shared" si="5"/>
        <v>0</v>
      </c>
      <c r="K52" s="31"/>
    </row>
    <row r="53" spans="1:11" ht="12.75">
      <c r="A53" s="32">
        <v>48</v>
      </c>
      <c r="B53" s="86"/>
      <c r="C53" s="86" t="s">
        <v>1031</v>
      </c>
      <c r="D53" s="32" t="s">
        <v>1463</v>
      </c>
      <c r="E53" s="5">
        <v>5</v>
      </c>
      <c r="F53" s="6"/>
      <c r="G53" s="6">
        <f t="shared" si="3"/>
        <v>0</v>
      </c>
      <c r="H53" s="166"/>
      <c r="I53" s="67">
        <f t="shared" si="4"/>
        <v>0</v>
      </c>
      <c r="J53" s="6">
        <f t="shared" si="5"/>
        <v>0</v>
      </c>
      <c r="K53" s="31"/>
    </row>
    <row r="54" spans="1:11" ht="22.5">
      <c r="A54" s="32">
        <v>49</v>
      </c>
      <c r="B54" s="86"/>
      <c r="C54" s="86" t="s">
        <v>744</v>
      </c>
      <c r="D54" s="32" t="s">
        <v>1463</v>
      </c>
      <c r="E54" s="5">
        <v>100</v>
      </c>
      <c r="F54" s="6"/>
      <c r="G54" s="6">
        <f t="shared" si="3"/>
        <v>0</v>
      </c>
      <c r="H54" s="166"/>
      <c r="I54" s="67">
        <f t="shared" si="4"/>
        <v>0</v>
      </c>
      <c r="J54" s="6">
        <f t="shared" si="5"/>
        <v>0</v>
      </c>
      <c r="K54" s="31"/>
    </row>
    <row r="55" spans="1:11" ht="22.5">
      <c r="A55" s="32">
        <v>50</v>
      </c>
      <c r="B55" s="86"/>
      <c r="C55" s="86" t="s">
        <v>1281</v>
      </c>
      <c r="D55" s="32" t="s">
        <v>1463</v>
      </c>
      <c r="E55" s="5">
        <v>250</v>
      </c>
      <c r="F55" s="6"/>
      <c r="G55" s="6">
        <f t="shared" si="3"/>
        <v>0</v>
      </c>
      <c r="H55" s="166"/>
      <c r="I55" s="67">
        <f t="shared" si="4"/>
        <v>0</v>
      </c>
      <c r="J55" s="6">
        <f t="shared" si="5"/>
        <v>0</v>
      </c>
      <c r="K55" s="31"/>
    </row>
    <row r="56" spans="1:11" ht="12.75">
      <c r="A56" s="32">
        <v>51</v>
      </c>
      <c r="B56" s="86"/>
      <c r="C56" s="86" t="s">
        <v>548</v>
      </c>
      <c r="D56" s="32" t="s">
        <v>1463</v>
      </c>
      <c r="E56" s="5">
        <v>50</v>
      </c>
      <c r="F56" s="6"/>
      <c r="G56" s="6">
        <f t="shared" si="3"/>
        <v>0</v>
      </c>
      <c r="H56" s="166"/>
      <c r="I56" s="67">
        <f t="shared" si="4"/>
        <v>0</v>
      </c>
      <c r="J56" s="6">
        <f t="shared" si="5"/>
        <v>0</v>
      </c>
      <c r="K56" s="31"/>
    </row>
    <row r="57" spans="1:11" s="83" customFormat="1" ht="12.75">
      <c r="A57" s="32">
        <v>52</v>
      </c>
      <c r="B57" s="86"/>
      <c r="C57" s="86" t="s">
        <v>546</v>
      </c>
      <c r="D57" s="32" t="s">
        <v>1463</v>
      </c>
      <c r="E57" s="5">
        <v>50</v>
      </c>
      <c r="F57" s="6"/>
      <c r="G57" s="6">
        <f t="shared" si="3"/>
        <v>0</v>
      </c>
      <c r="H57" s="166"/>
      <c r="I57" s="67">
        <f t="shared" si="4"/>
        <v>0</v>
      </c>
      <c r="J57" s="6">
        <f t="shared" si="5"/>
        <v>0</v>
      </c>
      <c r="K57" s="31"/>
    </row>
    <row r="58" spans="1:11" ht="12.75">
      <c r="A58" s="32">
        <v>53</v>
      </c>
      <c r="B58" s="86"/>
      <c r="C58" s="86" t="s">
        <v>547</v>
      </c>
      <c r="D58" s="32" t="s">
        <v>1463</v>
      </c>
      <c r="E58" s="5">
        <v>50</v>
      </c>
      <c r="F58" s="6"/>
      <c r="G58" s="6">
        <f t="shared" si="3"/>
        <v>0</v>
      </c>
      <c r="H58" s="166"/>
      <c r="I58" s="67">
        <f t="shared" si="4"/>
        <v>0</v>
      </c>
      <c r="J58" s="6">
        <f t="shared" si="5"/>
        <v>0</v>
      </c>
      <c r="K58" s="31"/>
    </row>
    <row r="59" spans="1:11" ht="22.5">
      <c r="A59" s="32">
        <v>54</v>
      </c>
      <c r="B59" s="34"/>
      <c r="C59" s="22" t="s">
        <v>369</v>
      </c>
      <c r="D59" s="32" t="s">
        <v>1463</v>
      </c>
      <c r="E59" s="5">
        <v>80</v>
      </c>
      <c r="F59" s="6"/>
      <c r="G59" s="6">
        <f t="shared" si="3"/>
        <v>0</v>
      </c>
      <c r="H59" s="166"/>
      <c r="I59" s="67">
        <f t="shared" si="4"/>
        <v>0</v>
      </c>
      <c r="J59" s="6">
        <f t="shared" si="5"/>
        <v>0</v>
      </c>
      <c r="K59" s="31"/>
    </row>
    <row r="60" spans="1:11" ht="12.75">
      <c r="A60" s="32">
        <v>55</v>
      </c>
      <c r="B60" s="86"/>
      <c r="C60" s="86" t="s">
        <v>552</v>
      </c>
      <c r="D60" s="32" t="s">
        <v>1463</v>
      </c>
      <c r="E60" s="5">
        <v>50</v>
      </c>
      <c r="F60" s="6"/>
      <c r="G60" s="6">
        <f t="shared" si="3"/>
        <v>0</v>
      </c>
      <c r="H60" s="166"/>
      <c r="I60" s="67">
        <f t="shared" si="4"/>
        <v>0</v>
      </c>
      <c r="J60" s="6">
        <f t="shared" si="5"/>
        <v>0</v>
      </c>
      <c r="K60" s="31"/>
    </row>
    <row r="61" spans="1:11" ht="12.75">
      <c r="A61" s="32">
        <v>56</v>
      </c>
      <c r="B61" s="86"/>
      <c r="C61" s="86" t="s">
        <v>1255</v>
      </c>
      <c r="D61" s="32" t="s">
        <v>1463</v>
      </c>
      <c r="E61" s="5">
        <v>30</v>
      </c>
      <c r="F61" s="6"/>
      <c r="G61" s="6">
        <f t="shared" si="3"/>
        <v>0</v>
      </c>
      <c r="H61" s="166"/>
      <c r="I61" s="67">
        <f t="shared" si="4"/>
        <v>0</v>
      </c>
      <c r="J61" s="6">
        <f t="shared" si="5"/>
        <v>0</v>
      </c>
      <c r="K61" s="31"/>
    </row>
    <row r="62" spans="1:11" ht="12.75">
      <c r="A62" s="32">
        <v>57</v>
      </c>
      <c r="B62" s="86"/>
      <c r="C62" s="86" t="s">
        <v>1256</v>
      </c>
      <c r="D62" s="32" t="s">
        <v>1463</v>
      </c>
      <c r="E62" s="5">
        <v>20</v>
      </c>
      <c r="F62" s="6"/>
      <c r="G62" s="6">
        <f t="shared" si="3"/>
        <v>0</v>
      </c>
      <c r="H62" s="166"/>
      <c r="I62" s="67">
        <f t="shared" si="4"/>
        <v>0</v>
      </c>
      <c r="J62" s="6">
        <f t="shared" si="5"/>
        <v>0</v>
      </c>
      <c r="K62" s="31"/>
    </row>
    <row r="63" spans="1:11" ht="12.75">
      <c r="A63" s="32">
        <v>58</v>
      </c>
      <c r="B63" s="86"/>
      <c r="C63" s="86" t="s">
        <v>553</v>
      </c>
      <c r="D63" s="32" t="s">
        <v>1463</v>
      </c>
      <c r="E63" s="5">
        <v>20</v>
      </c>
      <c r="F63" s="6"/>
      <c r="G63" s="6">
        <f t="shared" si="3"/>
        <v>0</v>
      </c>
      <c r="H63" s="166"/>
      <c r="I63" s="67">
        <f t="shared" si="4"/>
        <v>0</v>
      </c>
      <c r="J63" s="6">
        <f t="shared" si="5"/>
        <v>0</v>
      </c>
      <c r="K63" s="31"/>
    </row>
    <row r="64" spans="1:11" ht="22.5">
      <c r="A64" s="32">
        <v>59</v>
      </c>
      <c r="B64" s="86"/>
      <c r="C64" s="86" t="s">
        <v>1257</v>
      </c>
      <c r="D64" s="32" t="s">
        <v>1463</v>
      </c>
      <c r="E64" s="5">
        <v>50</v>
      </c>
      <c r="F64" s="6"/>
      <c r="G64" s="6">
        <f t="shared" si="3"/>
        <v>0</v>
      </c>
      <c r="H64" s="166"/>
      <c r="I64" s="67">
        <f t="shared" si="4"/>
        <v>0</v>
      </c>
      <c r="J64" s="6">
        <f t="shared" si="5"/>
        <v>0</v>
      </c>
      <c r="K64" s="31"/>
    </row>
    <row r="65" spans="1:11" ht="12.75">
      <c r="A65" s="32">
        <v>60</v>
      </c>
      <c r="B65" s="86"/>
      <c r="C65" s="86" t="s">
        <v>555</v>
      </c>
      <c r="D65" s="32" t="s">
        <v>1463</v>
      </c>
      <c r="E65" s="5">
        <v>60</v>
      </c>
      <c r="F65" s="6"/>
      <c r="G65" s="6">
        <f t="shared" si="3"/>
        <v>0</v>
      </c>
      <c r="H65" s="166"/>
      <c r="I65" s="67">
        <f t="shared" si="4"/>
        <v>0</v>
      </c>
      <c r="J65" s="6">
        <f t="shared" si="5"/>
        <v>0</v>
      </c>
      <c r="K65" s="31"/>
    </row>
    <row r="66" spans="1:11" ht="22.5">
      <c r="A66" s="32">
        <v>61</v>
      </c>
      <c r="B66" s="86"/>
      <c r="C66" s="86" t="s">
        <v>1287</v>
      </c>
      <c r="D66" s="32" t="s">
        <v>1463</v>
      </c>
      <c r="E66" s="5">
        <v>10</v>
      </c>
      <c r="F66" s="6"/>
      <c r="G66" s="6">
        <f t="shared" si="3"/>
        <v>0</v>
      </c>
      <c r="H66" s="166"/>
      <c r="I66" s="67">
        <f t="shared" si="4"/>
        <v>0</v>
      </c>
      <c r="J66" s="6">
        <f t="shared" si="5"/>
        <v>0</v>
      </c>
      <c r="K66" s="31"/>
    </row>
    <row r="67" spans="1:11" ht="12.75">
      <c r="A67" s="32">
        <v>62</v>
      </c>
      <c r="B67" s="86"/>
      <c r="C67" s="86" t="s">
        <v>556</v>
      </c>
      <c r="D67" s="32" t="s">
        <v>1463</v>
      </c>
      <c r="E67" s="5">
        <v>30</v>
      </c>
      <c r="F67" s="6"/>
      <c r="G67" s="6">
        <f t="shared" si="3"/>
        <v>0</v>
      </c>
      <c r="H67" s="166"/>
      <c r="I67" s="67">
        <f t="shared" si="4"/>
        <v>0</v>
      </c>
      <c r="J67" s="6">
        <f t="shared" si="5"/>
        <v>0</v>
      </c>
      <c r="K67" s="31"/>
    </row>
    <row r="68" spans="1:11" ht="12.75">
      <c r="A68" s="32">
        <v>63</v>
      </c>
      <c r="B68" s="86"/>
      <c r="C68" s="86" t="s">
        <v>557</v>
      </c>
      <c r="D68" s="32" t="s">
        <v>1463</v>
      </c>
      <c r="E68" s="5">
        <v>80</v>
      </c>
      <c r="F68" s="6"/>
      <c r="G68" s="6">
        <f t="shared" si="3"/>
        <v>0</v>
      </c>
      <c r="H68" s="166"/>
      <c r="I68" s="67">
        <f t="shared" si="4"/>
        <v>0</v>
      </c>
      <c r="J68" s="6">
        <f t="shared" si="5"/>
        <v>0</v>
      </c>
      <c r="K68" s="31"/>
    </row>
    <row r="69" spans="1:11" ht="22.5">
      <c r="A69" s="32">
        <v>64</v>
      </c>
      <c r="B69" s="86"/>
      <c r="C69" s="86" t="s">
        <v>529</v>
      </c>
      <c r="D69" s="32" t="s">
        <v>1463</v>
      </c>
      <c r="E69" s="5">
        <v>100</v>
      </c>
      <c r="F69" s="6"/>
      <c r="G69" s="6">
        <f aca="true" t="shared" si="6" ref="G69:G100">E69*F69</f>
        <v>0</v>
      </c>
      <c r="H69" s="166"/>
      <c r="I69" s="67">
        <f aca="true" t="shared" si="7" ref="I69:I100">F69+(F69*H69)</f>
        <v>0</v>
      </c>
      <c r="J69" s="6">
        <f aca="true" t="shared" si="8" ref="J69:J100">G69+(G69*H69)</f>
        <v>0</v>
      </c>
      <c r="K69" s="31"/>
    </row>
    <row r="70" spans="1:11" ht="112.5">
      <c r="A70" s="32">
        <v>65</v>
      </c>
      <c r="B70" s="10"/>
      <c r="C70" s="17" t="s">
        <v>29</v>
      </c>
      <c r="D70" s="4" t="s">
        <v>1463</v>
      </c>
      <c r="E70" s="5">
        <v>100</v>
      </c>
      <c r="F70" s="6"/>
      <c r="G70" s="275">
        <f t="shared" si="6"/>
        <v>0</v>
      </c>
      <c r="H70" s="251"/>
      <c r="I70" s="275">
        <f t="shared" si="7"/>
        <v>0</v>
      </c>
      <c r="J70" s="275">
        <f t="shared" si="8"/>
        <v>0</v>
      </c>
      <c r="K70" s="6"/>
    </row>
    <row r="71" spans="1:11" ht="108" customHeight="1">
      <c r="A71" s="32">
        <v>66</v>
      </c>
      <c r="B71" s="86"/>
      <c r="C71" s="14" t="s">
        <v>436</v>
      </c>
      <c r="D71" s="32" t="s">
        <v>1463</v>
      </c>
      <c r="E71" s="5">
        <v>500</v>
      </c>
      <c r="F71" s="6"/>
      <c r="G71" s="6">
        <f t="shared" si="6"/>
        <v>0</v>
      </c>
      <c r="H71" s="166"/>
      <c r="I71" s="67">
        <f t="shared" si="7"/>
        <v>0</v>
      </c>
      <c r="J71" s="6">
        <f t="shared" si="8"/>
        <v>0</v>
      </c>
      <c r="K71" s="31"/>
    </row>
    <row r="72" spans="1:11" ht="120" customHeight="1">
      <c r="A72" s="32">
        <v>67</v>
      </c>
      <c r="B72" s="86"/>
      <c r="C72" s="14" t="s">
        <v>437</v>
      </c>
      <c r="D72" s="32" t="s">
        <v>1463</v>
      </c>
      <c r="E72" s="5">
        <v>500</v>
      </c>
      <c r="F72" s="6"/>
      <c r="G72" s="6">
        <f t="shared" si="6"/>
        <v>0</v>
      </c>
      <c r="H72" s="166"/>
      <c r="I72" s="67">
        <f t="shared" si="7"/>
        <v>0</v>
      </c>
      <c r="J72" s="6">
        <f t="shared" si="8"/>
        <v>0</v>
      </c>
      <c r="K72" s="31"/>
    </row>
    <row r="73" spans="1:11" ht="12.75">
      <c r="A73" s="32">
        <v>68</v>
      </c>
      <c r="B73" s="86"/>
      <c r="C73" s="86" t="s">
        <v>530</v>
      </c>
      <c r="D73" s="32" t="s">
        <v>1463</v>
      </c>
      <c r="E73" s="5">
        <v>5</v>
      </c>
      <c r="F73" s="6"/>
      <c r="G73" s="6">
        <f t="shared" si="6"/>
        <v>0</v>
      </c>
      <c r="H73" s="166"/>
      <c r="I73" s="67">
        <f t="shared" si="7"/>
        <v>0</v>
      </c>
      <c r="J73" s="6">
        <f t="shared" si="8"/>
        <v>0</v>
      </c>
      <c r="K73" s="31"/>
    </row>
    <row r="74" spans="1:11" ht="12.75">
      <c r="A74" s="32">
        <v>69</v>
      </c>
      <c r="B74" s="86"/>
      <c r="C74" s="86" t="s">
        <v>531</v>
      </c>
      <c r="D74" s="32" t="s">
        <v>1463</v>
      </c>
      <c r="E74" s="5">
        <v>5</v>
      </c>
      <c r="F74" s="6"/>
      <c r="G74" s="6">
        <f t="shared" si="6"/>
        <v>0</v>
      </c>
      <c r="H74" s="166"/>
      <c r="I74" s="67">
        <f t="shared" si="7"/>
        <v>0</v>
      </c>
      <c r="J74" s="6">
        <f t="shared" si="8"/>
        <v>0</v>
      </c>
      <c r="K74" s="31"/>
    </row>
    <row r="75" spans="1:11" ht="12.75">
      <c r="A75" s="32">
        <v>70</v>
      </c>
      <c r="B75" s="86"/>
      <c r="C75" s="86" t="s">
        <v>534</v>
      </c>
      <c r="D75" s="32" t="s">
        <v>1463</v>
      </c>
      <c r="E75" s="5">
        <v>5</v>
      </c>
      <c r="F75" s="6"/>
      <c r="G75" s="6">
        <f t="shared" si="6"/>
        <v>0</v>
      </c>
      <c r="H75" s="166"/>
      <c r="I75" s="67">
        <f t="shared" si="7"/>
        <v>0</v>
      </c>
      <c r="J75" s="6">
        <f t="shared" si="8"/>
        <v>0</v>
      </c>
      <c r="K75" s="31"/>
    </row>
    <row r="76" spans="1:11" ht="12.75">
      <c r="A76" s="32">
        <v>71</v>
      </c>
      <c r="B76" s="86"/>
      <c r="C76" s="86" t="s">
        <v>533</v>
      </c>
      <c r="D76" s="32" t="s">
        <v>1463</v>
      </c>
      <c r="E76" s="5">
        <v>5</v>
      </c>
      <c r="F76" s="6"/>
      <c r="G76" s="6">
        <f t="shared" si="6"/>
        <v>0</v>
      </c>
      <c r="H76" s="166"/>
      <c r="I76" s="67">
        <f t="shared" si="7"/>
        <v>0</v>
      </c>
      <c r="J76" s="6">
        <f t="shared" si="8"/>
        <v>0</v>
      </c>
      <c r="K76" s="31"/>
    </row>
    <row r="77" spans="1:11" ht="12.75">
      <c r="A77" s="32">
        <v>72</v>
      </c>
      <c r="B77" s="86"/>
      <c r="C77" s="86" t="s">
        <v>532</v>
      </c>
      <c r="D77" s="32" t="s">
        <v>634</v>
      </c>
      <c r="E77" s="5">
        <v>100</v>
      </c>
      <c r="F77" s="6"/>
      <c r="G77" s="6">
        <f t="shared" si="6"/>
        <v>0</v>
      </c>
      <c r="H77" s="166"/>
      <c r="I77" s="67">
        <f t="shared" si="7"/>
        <v>0</v>
      </c>
      <c r="J77" s="6">
        <f t="shared" si="8"/>
        <v>0</v>
      </c>
      <c r="K77" s="31"/>
    </row>
    <row r="78" spans="1:11" ht="12.75">
      <c r="A78" s="32">
        <v>73</v>
      </c>
      <c r="B78" s="86"/>
      <c r="C78" s="86" t="s">
        <v>535</v>
      </c>
      <c r="D78" s="32" t="s">
        <v>1463</v>
      </c>
      <c r="E78" s="5">
        <v>100</v>
      </c>
      <c r="F78" s="6"/>
      <c r="G78" s="6">
        <f t="shared" si="6"/>
        <v>0</v>
      </c>
      <c r="H78" s="166"/>
      <c r="I78" s="67">
        <f t="shared" si="7"/>
        <v>0</v>
      </c>
      <c r="J78" s="6">
        <f t="shared" si="8"/>
        <v>0</v>
      </c>
      <c r="K78" s="31"/>
    </row>
    <row r="79" spans="1:11" ht="22.5">
      <c r="A79" s="32">
        <v>74</v>
      </c>
      <c r="B79" s="17"/>
      <c r="C79" s="22" t="s">
        <v>711</v>
      </c>
      <c r="D79" s="32" t="s">
        <v>1463</v>
      </c>
      <c r="E79" s="5">
        <v>30</v>
      </c>
      <c r="F79" s="6"/>
      <c r="G79" s="6">
        <f t="shared" si="6"/>
        <v>0</v>
      </c>
      <c r="H79" s="166"/>
      <c r="I79" s="67">
        <f t="shared" si="7"/>
        <v>0</v>
      </c>
      <c r="J79" s="6">
        <f t="shared" si="8"/>
        <v>0</v>
      </c>
      <c r="K79" s="31"/>
    </row>
    <row r="80" spans="1:11" ht="22.5">
      <c r="A80" s="32">
        <v>75</v>
      </c>
      <c r="B80" s="86"/>
      <c r="C80" s="86" t="s">
        <v>380</v>
      </c>
      <c r="D80" s="32" t="s">
        <v>634</v>
      </c>
      <c r="E80" s="5">
        <v>5</v>
      </c>
      <c r="F80" s="6"/>
      <c r="G80" s="6">
        <f t="shared" si="6"/>
        <v>0</v>
      </c>
      <c r="H80" s="166"/>
      <c r="I80" s="67">
        <f t="shared" si="7"/>
        <v>0</v>
      </c>
      <c r="J80" s="6">
        <f t="shared" si="8"/>
        <v>0</v>
      </c>
      <c r="K80" s="31"/>
    </row>
    <row r="81" spans="1:11" ht="22.5">
      <c r="A81" s="32">
        <v>76</v>
      </c>
      <c r="B81" s="86"/>
      <c r="C81" s="86" t="s">
        <v>381</v>
      </c>
      <c r="D81" s="32" t="s">
        <v>1463</v>
      </c>
      <c r="E81" s="5">
        <v>5</v>
      </c>
      <c r="F81" s="6"/>
      <c r="G81" s="6">
        <f t="shared" si="6"/>
        <v>0</v>
      </c>
      <c r="H81" s="166"/>
      <c r="I81" s="67">
        <f t="shared" si="7"/>
        <v>0</v>
      </c>
      <c r="J81" s="6">
        <f t="shared" si="8"/>
        <v>0</v>
      </c>
      <c r="K81" s="31"/>
    </row>
    <row r="82" spans="1:11" ht="12.75">
      <c r="A82" s="32">
        <v>77</v>
      </c>
      <c r="B82" s="86"/>
      <c r="C82" s="86" t="s">
        <v>379</v>
      </c>
      <c r="D82" s="32" t="s">
        <v>1463</v>
      </c>
      <c r="E82" s="5">
        <v>20</v>
      </c>
      <c r="F82" s="6"/>
      <c r="G82" s="6">
        <f t="shared" si="6"/>
        <v>0</v>
      </c>
      <c r="H82" s="166"/>
      <c r="I82" s="67">
        <f t="shared" si="7"/>
        <v>0</v>
      </c>
      <c r="J82" s="6">
        <f t="shared" si="8"/>
        <v>0</v>
      </c>
      <c r="K82" s="31"/>
    </row>
    <row r="83" spans="1:11" ht="22.5">
      <c r="A83" s="32">
        <v>78</v>
      </c>
      <c r="B83" s="86"/>
      <c r="C83" s="86" t="s">
        <v>560</v>
      </c>
      <c r="D83" s="32" t="s">
        <v>1463</v>
      </c>
      <c r="E83" s="5">
        <v>200</v>
      </c>
      <c r="F83" s="6"/>
      <c r="G83" s="6">
        <f t="shared" si="6"/>
        <v>0</v>
      </c>
      <c r="H83" s="166"/>
      <c r="I83" s="67">
        <f t="shared" si="7"/>
        <v>0</v>
      </c>
      <c r="J83" s="6">
        <f t="shared" si="8"/>
        <v>0</v>
      </c>
      <c r="K83" s="31"/>
    </row>
    <row r="84" spans="1:11" ht="22.5">
      <c r="A84" s="32">
        <v>79</v>
      </c>
      <c r="B84" s="86"/>
      <c r="C84" s="86" t="s">
        <v>561</v>
      </c>
      <c r="D84" s="32" t="s">
        <v>1463</v>
      </c>
      <c r="E84" s="5">
        <v>150</v>
      </c>
      <c r="F84" s="6"/>
      <c r="G84" s="6">
        <f t="shared" si="6"/>
        <v>0</v>
      </c>
      <c r="H84" s="166"/>
      <c r="I84" s="67">
        <f t="shared" si="7"/>
        <v>0</v>
      </c>
      <c r="J84" s="6">
        <f t="shared" si="8"/>
        <v>0</v>
      </c>
      <c r="K84" s="31"/>
    </row>
    <row r="85" spans="1:11" ht="33.75">
      <c r="A85" s="32">
        <v>80</v>
      </c>
      <c r="B85" s="86"/>
      <c r="C85" s="86" t="s">
        <v>890</v>
      </c>
      <c r="D85" s="32" t="s">
        <v>1463</v>
      </c>
      <c r="E85" s="5">
        <v>50</v>
      </c>
      <c r="F85" s="6"/>
      <c r="G85" s="6">
        <f t="shared" si="6"/>
        <v>0</v>
      </c>
      <c r="H85" s="166"/>
      <c r="I85" s="67">
        <f t="shared" si="7"/>
        <v>0</v>
      </c>
      <c r="J85" s="6">
        <f t="shared" si="8"/>
        <v>0</v>
      </c>
      <c r="K85" s="31"/>
    </row>
    <row r="86" spans="1:11" ht="33.75">
      <c r="A86" s="32">
        <v>81</v>
      </c>
      <c r="B86" s="86"/>
      <c r="C86" s="86" t="s">
        <v>891</v>
      </c>
      <c r="D86" s="32" t="s">
        <v>1463</v>
      </c>
      <c r="E86" s="5">
        <v>50</v>
      </c>
      <c r="F86" s="6"/>
      <c r="G86" s="6">
        <f t="shared" si="6"/>
        <v>0</v>
      </c>
      <c r="H86" s="166"/>
      <c r="I86" s="67">
        <f t="shared" si="7"/>
        <v>0</v>
      </c>
      <c r="J86" s="6">
        <f t="shared" si="8"/>
        <v>0</v>
      </c>
      <c r="K86" s="31"/>
    </row>
    <row r="87" spans="1:11" ht="22.5">
      <c r="A87" s="32">
        <v>82</v>
      </c>
      <c r="B87" s="86"/>
      <c r="C87" s="86" t="s">
        <v>562</v>
      </c>
      <c r="D87" s="32" t="s">
        <v>1463</v>
      </c>
      <c r="E87" s="5">
        <v>80</v>
      </c>
      <c r="F87" s="6"/>
      <c r="G87" s="6">
        <f t="shared" si="6"/>
        <v>0</v>
      </c>
      <c r="H87" s="166"/>
      <c r="I87" s="67">
        <f t="shared" si="7"/>
        <v>0</v>
      </c>
      <c r="J87" s="6">
        <f t="shared" si="8"/>
        <v>0</v>
      </c>
      <c r="K87" s="31"/>
    </row>
    <row r="88" spans="1:11" ht="22.5">
      <c r="A88" s="32">
        <v>83</v>
      </c>
      <c r="B88" s="86"/>
      <c r="C88" s="86" t="s">
        <v>563</v>
      </c>
      <c r="D88" s="32" t="s">
        <v>1463</v>
      </c>
      <c r="E88" s="5">
        <v>20</v>
      </c>
      <c r="F88" s="6"/>
      <c r="G88" s="6">
        <f t="shared" si="6"/>
        <v>0</v>
      </c>
      <c r="H88" s="166"/>
      <c r="I88" s="67">
        <f t="shared" si="7"/>
        <v>0</v>
      </c>
      <c r="J88" s="6">
        <f t="shared" si="8"/>
        <v>0</v>
      </c>
      <c r="K88" s="31"/>
    </row>
    <row r="89" spans="1:11" ht="12.75">
      <c r="A89" s="32">
        <v>84</v>
      </c>
      <c r="B89" s="86"/>
      <c r="C89" s="86" t="s">
        <v>566</v>
      </c>
      <c r="D89" s="32" t="s">
        <v>1463</v>
      </c>
      <c r="E89" s="5">
        <v>20</v>
      </c>
      <c r="F89" s="6"/>
      <c r="G89" s="6">
        <f t="shared" si="6"/>
        <v>0</v>
      </c>
      <c r="H89" s="166"/>
      <c r="I89" s="67">
        <f t="shared" si="7"/>
        <v>0</v>
      </c>
      <c r="J89" s="6">
        <f t="shared" si="8"/>
        <v>0</v>
      </c>
      <c r="K89" s="31"/>
    </row>
    <row r="90" spans="1:11" ht="12.75">
      <c r="A90" s="32">
        <v>85</v>
      </c>
      <c r="B90" s="86"/>
      <c r="C90" s="86" t="s">
        <v>565</v>
      </c>
      <c r="D90" s="32" t="s">
        <v>1463</v>
      </c>
      <c r="E90" s="5">
        <v>20</v>
      </c>
      <c r="F90" s="6"/>
      <c r="G90" s="6">
        <f t="shared" si="6"/>
        <v>0</v>
      </c>
      <c r="H90" s="166"/>
      <c r="I90" s="67">
        <f t="shared" si="7"/>
        <v>0</v>
      </c>
      <c r="J90" s="6">
        <f t="shared" si="8"/>
        <v>0</v>
      </c>
      <c r="K90" s="31"/>
    </row>
    <row r="91" spans="1:11" ht="22.5">
      <c r="A91" s="32">
        <v>86</v>
      </c>
      <c r="B91" s="86"/>
      <c r="C91" s="86" t="s">
        <v>567</v>
      </c>
      <c r="D91" s="32" t="s">
        <v>634</v>
      </c>
      <c r="E91" s="5">
        <v>300</v>
      </c>
      <c r="F91" s="6"/>
      <c r="G91" s="6">
        <f t="shared" si="6"/>
        <v>0</v>
      </c>
      <c r="H91" s="166"/>
      <c r="I91" s="67">
        <f t="shared" si="7"/>
        <v>0</v>
      </c>
      <c r="J91" s="6">
        <f t="shared" si="8"/>
        <v>0</v>
      </c>
      <c r="K91" s="31"/>
    </row>
    <row r="92" spans="1:11" ht="22.5">
      <c r="A92" s="32">
        <v>87</v>
      </c>
      <c r="B92" s="86"/>
      <c r="C92" s="86" t="s">
        <v>1461</v>
      </c>
      <c r="D92" s="32" t="s">
        <v>1463</v>
      </c>
      <c r="E92" s="5">
        <v>40</v>
      </c>
      <c r="F92" s="6"/>
      <c r="G92" s="6">
        <f t="shared" si="6"/>
        <v>0</v>
      </c>
      <c r="H92" s="166"/>
      <c r="I92" s="67">
        <f t="shared" si="7"/>
        <v>0</v>
      </c>
      <c r="J92" s="6">
        <f t="shared" si="8"/>
        <v>0</v>
      </c>
      <c r="K92" s="31"/>
    </row>
    <row r="93" spans="1:11" ht="22.5">
      <c r="A93" s="32">
        <v>88</v>
      </c>
      <c r="B93" s="86"/>
      <c r="C93" s="86" t="s">
        <v>1459</v>
      </c>
      <c r="D93" s="32" t="s">
        <v>1463</v>
      </c>
      <c r="E93" s="5">
        <v>50</v>
      </c>
      <c r="F93" s="6"/>
      <c r="G93" s="6">
        <f t="shared" si="6"/>
        <v>0</v>
      </c>
      <c r="H93" s="166"/>
      <c r="I93" s="67">
        <f t="shared" si="7"/>
        <v>0</v>
      </c>
      <c r="J93" s="6">
        <f t="shared" si="8"/>
        <v>0</v>
      </c>
      <c r="K93" s="31"/>
    </row>
    <row r="94" spans="1:11" ht="22.5">
      <c r="A94" s="32">
        <v>89</v>
      </c>
      <c r="B94" s="86"/>
      <c r="C94" s="86" t="s">
        <v>1460</v>
      </c>
      <c r="D94" s="32" t="s">
        <v>1463</v>
      </c>
      <c r="E94" s="5">
        <v>20</v>
      </c>
      <c r="F94" s="6"/>
      <c r="G94" s="6">
        <f t="shared" si="6"/>
        <v>0</v>
      </c>
      <c r="H94" s="166"/>
      <c r="I94" s="67">
        <f t="shared" si="7"/>
        <v>0</v>
      </c>
      <c r="J94" s="6">
        <f t="shared" si="8"/>
        <v>0</v>
      </c>
      <c r="K94" s="31"/>
    </row>
    <row r="95" spans="1:11" ht="12.75">
      <c r="A95" s="32">
        <v>90</v>
      </c>
      <c r="B95" s="86"/>
      <c r="C95" s="86" t="s">
        <v>568</v>
      </c>
      <c r="D95" s="32" t="s">
        <v>1463</v>
      </c>
      <c r="E95" s="5">
        <v>150</v>
      </c>
      <c r="F95" s="6"/>
      <c r="G95" s="6">
        <f t="shared" si="6"/>
        <v>0</v>
      </c>
      <c r="H95" s="166"/>
      <c r="I95" s="67">
        <f t="shared" si="7"/>
        <v>0</v>
      </c>
      <c r="J95" s="6">
        <f t="shared" si="8"/>
        <v>0</v>
      </c>
      <c r="K95" s="31"/>
    </row>
    <row r="96" spans="1:11" ht="12.75">
      <c r="A96" s="32">
        <v>91</v>
      </c>
      <c r="B96" s="86"/>
      <c r="C96" s="86" t="s">
        <v>569</v>
      </c>
      <c r="D96" s="32" t="s">
        <v>1463</v>
      </c>
      <c r="E96" s="5">
        <v>10</v>
      </c>
      <c r="F96" s="6"/>
      <c r="G96" s="6">
        <f t="shared" si="6"/>
        <v>0</v>
      </c>
      <c r="H96" s="166"/>
      <c r="I96" s="67">
        <f t="shared" si="7"/>
        <v>0</v>
      </c>
      <c r="J96" s="6">
        <f t="shared" si="8"/>
        <v>0</v>
      </c>
      <c r="K96" s="31"/>
    </row>
    <row r="97" spans="1:11" ht="12.75">
      <c r="A97" s="32">
        <v>92</v>
      </c>
      <c r="B97" s="86"/>
      <c r="C97" s="86" t="s">
        <v>570</v>
      </c>
      <c r="D97" s="32" t="s">
        <v>1463</v>
      </c>
      <c r="E97" s="5">
        <v>10</v>
      </c>
      <c r="F97" s="6"/>
      <c r="G97" s="6">
        <f t="shared" si="6"/>
        <v>0</v>
      </c>
      <c r="H97" s="166"/>
      <c r="I97" s="67">
        <f t="shared" si="7"/>
        <v>0</v>
      </c>
      <c r="J97" s="6">
        <f t="shared" si="8"/>
        <v>0</v>
      </c>
      <c r="K97" s="31"/>
    </row>
    <row r="98" spans="1:11" ht="12.75">
      <c r="A98" s="32">
        <v>93</v>
      </c>
      <c r="B98" s="86"/>
      <c r="C98" s="86" t="s">
        <v>571</v>
      </c>
      <c r="D98" s="32" t="s">
        <v>1463</v>
      </c>
      <c r="E98" s="5">
        <v>10</v>
      </c>
      <c r="F98" s="6"/>
      <c r="G98" s="6">
        <f t="shared" si="6"/>
        <v>0</v>
      </c>
      <c r="H98" s="166"/>
      <c r="I98" s="67">
        <f t="shared" si="7"/>
        <v>0</v>
      </c>
      <c r="J98" s="6">
        <f t="shared" si="8"/>
        <v>0</v>
      </c>
      <c r="K98" s="31"/>
    </row>
    <row r="99" spans="1:11" ht="12.75">
      <c r="A99" s="32">
        <v>94</v>
      </c>
      <c r="B99" s="31"/>
      <c r="C99" s="31" t="s">
        <v>572</v>
      </c>
      <c r="D99" s="32" t="s">
        <v>1463</v>
      </c>
      <c r="E99" s="5">
        <v>50</v>
      </c>
      <c r="F99" s="6"/>
      <c r="G99" s="6">
        <f t="shared" si="6"/>
        <v>0</v>
      </c>
      <c r="H99" s="166"/>
      <c r="I99" s="67">
        <f t="shared" si="7"/>
        <v>0</v>
      </c>
      <c r="J99" s="6">
        <f t="shared" si="8"/>
        <v>0</v>
      </c>
      <c r="K99" s="31"/>
    </row>
    <row r="100" spans="1:11" ht="12.75">
      <c r="A100" s="32">
        <v>95</v>
      </c>
      <c r="B100" s="31"/>
      <c r="C100" s="31" t="s">
        <v>573</v>
      </c>
      <c r="D100" s="32" t="s">
        <v>1463</v>
      </c>
      <c r="E100" s="5">
        <v>100</v>
      </c>
      <c r="F100" s="6"/>
      <c r="G100" s="6">
        <f t="shared" si="6"/>
        <v>0</v>
      </c>
      <c r="H100" s="166"/>
      <c r="I100" s="67">
        <f t="shared" si="7"/>
        <v>0</v>
      </c>
      <c r="J100" s="6">
        <f t="shared" si="8"/>
        <v>0</v>
      </c>
      <c r="K100" s="31"/>
    </row>
    <row r="101" spans="1:11" ht="22.5">
      <c r="A101" s="32">
        <v>96</v>
      </c>
      <c r="B101" s="31"/>
      <c r="C101" s="86" t="s">
        <v>438</v>
      </c>
      <c r="D101" s="32" t="s">
        <v>1463</v>
      </c>
      <c r="E101" s="5">
        <v>70</v>
      </c>
      <c r="F101" s="6"/>
      <c r="G101" s="6">
        <f aca="true" t="shared" si="9" ref="G101:G132">E101*F101</f>
        <v>0</v>
      </c>
      <c r="H101" s="166"/>
      <c r="I101" s="67">
        <f aca="true" t="shared" si="10" ref="I101:I132">F101+(F101*H101)</f>
        <v>0</v>
      </c>
      <c r="J101" s="6">
        <f aca="true" t="shared" si="11" ref="J101:J133">G101+(G101*H101)</f>
        <v>0</v>
      </c>
      <c r="K101" s="31"/>
    </row>
    <row r="102" spans="1:11" ht="12.75">
      <c r="A102" s="32">
        <v>97</v>
      </c>
      <c r="B102" s="31"/>
      <c r="C102" s="31" t="s">
        <v>574</v>
      </c>
      <c r="D102" s="32" t="s">
        <v>1463</v>
      </c>
      <c r="E102" s="5">
        <v>2</v>
      </c>
      <c r="F102" s="6"/>
      <c r="G102" s="6">
        <f t="shared" si="9"/>
        <v>0</v>
      </c>
      <c r="H102" s="166"/>
      <c r="I102" s="67">
        <f t="shared" si="10"/>
        <v>0</v>
      </c>
      <c r="J102" s="6">
        <f t="shared" si="11"/>
        <v>0</v>
      </c>
      <c r="K102" s="31"/>
    </row>
    <row r="103" spans="1:11" ht="12.75">
      <c r="A103" s="32">
        <v>98</v>
      </c>
      <c r="B103" s="86"/>
      <c r="C103" s="86" t="s">
        <v>575</v>
      </c>
      <c r="D103" s="32" t="s">
        <v>1463</v>
      </c>
      <c r="E103" s="5">
        <v>2</v>
      </c>
      <c r="F103" s="6"/>
      <c r="G103" s="6">
        <f t="shared" si="9"/>
        <v>0</v>
      </c>
      <c r="H103" s="166"/>
      <c r="I103" s="67">
        <f t="shared" si="10"/>
        <v>0</v>
      </c>
      <c r="J103" s="6">
        <f t="shared" si="11"/>
        <v>0</v>
      </c>
      <c r="K103" s="31"/>
    </row>
    <row r="104" spans="1:11" ht="12.75">
      <c r="A104" s="32">
        <v>99</v>
      </c>
      <c r="B104" s="86"/>
      <c r="C104" s="86" t="s">
        <v>576</v>
      </c>
      <c r="D104" s="32" t="s">
        <v>1463</v>
      </c>
      <c r="E104" s="5">
        <v>200</v>
      </c>
      <c r="F104" s="6"/>
      <c r="G104" s="6">
        <f t="shared" si="9"/>
        <v>0</v>
      </c>
      <c r="H104" s="166"/>
      <c r="I104" s="67">
        <f t="shared" si="10"/>
        <v>0</v>
      </c>
      <c r="J104" s="6">
        <f t="shared" si="11"/>
        <v>0</v>
      </c>
      <c r="K104" s="31"/>
    </row>
    <row r="105" spans="1:11" ht="12.75">
      <c r="A105" s="32">
        <v>100</v>
      </c>
      <c r="B105" s="86"/>
      <c r="C105" s="86" t="s">
        <v>579</v>
      </c>
      <c r="D105" s="32" t="s">
        <v>1463</v>
      </c>
      <c r="E105" s="5">
        <v>20</v>
      </c>
      <c r="F105" s="6"/>
      <c r="G105" s="6">
        <f t="shared" si="9"/>
        <v>0</v>
      </c>
      <c r="H105" s="166"/>
      <c r="I105" s="67">
        <f t="shared" si="10"/>
        <v>0</v>
      </c>
      <c r="J105" s="6">
        <f t="shared" si="11"/>
        <v>0</v>
      </c>
      <c r="K105" s="31"/>
    </row>
    <row r="106" spans="1:11" ht="12.75">
      <c r="A106" s="32">
        <v>101</v>
      </c>
      <c r="B106" s="86"/>
      <c r="C106" s="86" t="s">
        <v>580</v>
      </c>
      <c r="D106" s="32" t="s">
        <v>1463</v>
      </c>
      <c r="E106" s="5">
        <v>30</v>
      </c>
      <c r="F106" s="6"/>
      <c r="G106" s="6">
        <f t="shared" si="9"/>
        <v>0</v>
      </c>
      <c r="H106" s="166"/>
      <c r="I106" s="67">
        <f t="shared" si="10"/>
        <v>0</v>
      </c>
      <c r="J106" s="6">
        <f t="shared" si="11"/>
        <v>0</v>
      </c>
      <c r="K106" s="31"/>
    </row>
    <row r="107" spans="1:11" ht="12.75">
      <c r="A107" s="32">
        <v>102</v>
      </c>
      <c r="B107" s="86"/>
      <c r="C107" s="86" t="s">
        <v>581</v>
      </c>
      <c r="D107" s="32" t="s">
        <v>1463</v>
      </c>
      <c r="E107" s="5">
        <v>30</v>
      </c>
      <c r="F107" s="6"/>
      <c r="G107" s="6">
        <f t="shared" si="9"/>
        <v>0</v>
      </c>
      <c r="H107" s="166"/>
      <c r="I107" s="67">
        <f t="shared" si="10"/>
        <v>0</v>
      </c>
      <c r="J107" s="6">
        <f t="shared" si="11"/>
        <v>0</v>
      </c>
      <c r="K107" s="31"/>
    </row>
    <row r="108" spans="1:11" ht="22.5">
      <c r="A108" s="32">
        <v>103</v>
      </c>
      <c r="B108" s="86"/>
      <c r="C108" s="86" t="s">
        <v>869</v>
      </c>
      <c r="D108" s="32" t="s">
        <v>1463</v>
      </c>
      <c r="E108" s="5">
        <v>100</v>
      </c>
      <c r="F108" s="6"/>
      <c r="G108" s="6">
        <f t="shared" si="9"/>
        <v>0</v>
      </c>
      <c r="H108" s="166"/>
      <c r="I108" s="67">
        <f t="shared" si="10"/>
        <v>0</v>
      </c>
      <c r="J108" s="6">
        <f t="shared" si="11"/>
        <v>0</v>
      </c>
      <c r="K108" s="31"/>
    </row>
    <row r="109" spans="1:11" ht="22.5">
      <c r="A109" s="32">
        <v>104</v>
      </c>
      <c r="B109" s="86"/>
      <c r="C109" s="86" t="s">
        <v>583</v>
      </c>
      <c r="D109" s="32" t="s">
        <v>1463</v>
      </c>
      <c r="E109" s="5">
        <v>20</v>
      </c>
      <c r="F109" s="6"/>
      <c r="G109" s="6">
        <f t="shared" si="9"/>
        <v>0</v>
      </c>
      <c r="H109" s="166"/>
      <c r="I109" s="67">
        <f t="shared" si="10"/>
        <v>0</v>
      </c>
      <c r="J109" s="6">
        <f t="shared" si="11"/>
        <v>0</v>
      </c>
      <c r="K109" s="31"/>
    </row>
    <row r="110" spans="1:11" ht="12.75">
      <c r="A110" s="32">
        <v>105</v>
      </c>
      <c r="B110" s="86"/>
      <c r="C110" s="17" t="s">
        <v>641</v>
      </c>
      <c r="D110" s="32" t="s">
        <v>1463</v>
      </c>
      <c r="E110" s="5">
        <v>300</v>
      </c>
      <c r="F110" s="6"/>
      <c r="G110" s="6">
        <f t="shared" si="9"/>
        <v>0</v>
      </c>
      <c r="H110" s="166"/>
      <c r="I110" s="67">
        <f t="shared" si="10"/>
        <v>0</v>
      </c>
      <c r="J110" s="6">
        <f t="shared" si="11"/>
        <v>0</v>
      </c>
      <c r="K110" s="6"/>
    </row>
    <row r="111" spans="1:11" ht="22.5">
      <c r="A111" s="32">
        <v>106</v>
      </c>
      <c r="B111" s="86"/>
      <c r="C111" s="86" t="s">
        <v>584</v>
      </c>
      <c r="D111" s="32" t="s">
        <v>1463</v>
      </c>
      <c r="E111" s="5">
        <v>20</v>
      </c>
      <c r="F111" s="6"/>
      <c r="G111" s="6">
        <f t="shared" si="9"/>
        <v>0</v>
      </c>
      <c r="H111" s="166"/>
      <c r="I111" s="67">
        <f t="shared" si="10"/>
        <v>0</v>
      </c>
      <c r="J111" s="6">
        <f t="shared" si="11"/>
        <v>0</v>
      </c>
      <c r="K111" s="31"/>
    </row>
    <row r="112" spans="1:11" ht="12.75">
      <c r="A112" s="32">
        <v>107</v>
      </c>
      <c r="B112" s="86"/>
      <c r="C112" s="140" t="s">
        <v>868</v>
      </c>
      <c r="D112" s="32" t="s">
        <v>1416</v>
      </c>
      <c r="E112" s="5">
        <v>100</v>
      </c>
      <c r="F112" s="6"/>
      <c r="G112" s="6">
        <f t="shared" si="9"/>
        <v>0</v>
      </c>
      <c r="H112" s="166"/>
      <c r="I112" s="67">
        <f t="shared" si="10"/>
        <v>0</v>
      </c>
      <c r="J112" s="6">
        <f t="shared" si="11"/>
        <v>0</v>
      </c>
      <c r="K112" s="31"/>
    </row>
    <row r="113" spans="1:11" ht="12.75">
      <c r="A113" s="32">
        <v>108</v>
      </c>
      <c r="B113" s="86"/>
      <c r="C113" s="140" t="s">
        <v>867</v>
      </c>
      <c r="D113" s="32" t="s">
        <v>1416</v>
      </c>
      <c r="E113" s="5">
        <v>50</v>
      </c>
      <c r="F113" s="6"/>
      <c r="G113" s="6">
        <f t="shared" si="9"/>
        <v>0</v>
      </c>
      <c r="H113" s="166"/>
      <c r="I113" s="67">
        <f t="shared" si="10"/>
        <v>0</v>
      </c>
      <c r="J113" s="6">
        <f t="shared" si="11"/>
        <v>0</v>
      </c>
      <c r="K113" s="31"/>
    </row>
    <row r="114" spans="1:11" ht="22.5">
      <c r="A114" s="32">
        <v>109</v>
      </c>
      <c r="B114" s="86"/>
      <c r="C114" s="17" t="s">
        <v>1250</v>
      </c>
      <c r="D114" s="32" t="s">
        <v>1463</v>
      </c>
      <c r="E114" s="5">
        <v>30</v>
      </c>
      <c r="F114" s="6"/>
      <c r="G114" s="6">
        <f t="shared" si="9"/>
        <v>0</v>
      </c>
      <c r="H114" s="166"/>
      <c r="I114" s="67">
        <f t="shared" si="10"/>
        <v>0</v>
      </c>
      <c r="J114" s="6">
        <f t="shared" si="11"/>
        <v>0</v>
      </c>
      <c r="K114" s="31"/>
    </row>
    <row r="115" spans="1:11" ht="12.75">
      <c r="A115" s="32">
        <v>110</v>
      </c>
      <c r="B115" s="86"/>
      <c r="C115" s="86" t="s">
        <v>690</v>
      </c>
      <c r="D115" s="32" t="s">
        <v>1463</v>
      </c>
      <c r="E115" s="5">
        <v>50</v>
      </c>
      <c r="F115" s="6"/>
      <c r="G115" s="6">
        <f t="shared" si="9"/>
        <v>0</v>
      </c>
      <c r="H115" s="166"/>
      <c r="I115" s="67">
        <f t="shared" si="10"/>
        <v>0</v>
      </c>
      <c r="J115" s="6">
        <f t="shared" si="11"/>
        <v>0</v>
      </c>
      <c r="K115" s="31"/>
    </row>
    <row r="116" spans="1:11" ht="12.75">
      <c r="A116" s="32">
        <v>111</v>
      </c>
      <c r="B116" s="86"/>
      <c r="C116" s="86" t="s">
        <v>691</v>
      </c>
      <c r="D116" s="32" t="s">
        <v>1463</v>
      </c>
      <c r="E116" s="5">
        <v>50</v>
      </c>
      <c r="F116" s="6"/>
      <c r="G116" s="6">
        <f t="shared" si="9"/>
        <v>0</v>
      </c>
      <c r="H116" s="166"/>
      <c r="I116" s="67">
        <f t="shared" si="10"/>
        <v>0</v>
      </c>
      <c r="J116" s="6">
        <f t="shared" si="11"/>
        <v>0</v>
      </c>
      <c r="K116" s="31"/>
    </row>
    <row r="117" spans="1:11" ht="12.75">
      <c r="A117" s="32">
        <v>112</v>
      </c>
      <c r="B117" s="86"/>
      <c r="C117" s="86" t="s">
        <v>692</v>
      </c>
      <c r="D117" s="32" t="s">
        <v>1463</v>
      </c>
      <c r="E117" s="5">
        <v>50</v>
      </c>
      <c r="F117" s="6"/>
      <c r="G117" s="6">
        <f t="shared" si="9"/>
        <v>0</v>
      </c>
      <c r="H117" s="166"/>
      <c r="I117" s="67">
        <f t="shared" si="10"/>
        <v>0</v>
      </c>
      <c r="J117" s="6">
        <f t="shared" si="11"/>
        <v>0</v>
      </c>
      <c r="K117" s="31"/>
    </row>
    <row r="118" spans="1:11" ht="23.25" customHeight="1">
      <c r="A118" s="32">
        <v>113</v>
      </c>
      <c r="B118" s="86"/>
      <c r="C118" s="86" t="s">
        <v>1425</v>
      </c>
      <c r="D118" s="32" t="s">
        <v>1463</v>
      </c>
      <c r="E118" s="5">
        <v>10</v>
      </c>
      <c r="F118" s="6"/>
      <c r="G118" s="6">
        <f t="shared" si="9"/>
        <v>0</v>
      </c>
      <c r="H118" s="166"/>
      <c r="I118" s="67">
        <f t="shared" si="10"/>
        <v>0</v>
      </c>
      <c r="J118" s="6">
        <f t="shared" si="11"/>
        <v>0</v>
      </c>
      <c r="K118" s="31"/>
    </row>
    <row r="119" spans="1:11" ht="12.75">
      <c r="A119" s="32">
        <v>114</v>
      </c>
      <c r="B119" s="86"/>
      <c r="C119" s="86" t="s">
        <v>1422</v>
      </c>
      <c r="D119" s="32" t="s">
        <v>1463</v>
      </c>
      <c r="E119" s="5">
        <v>30</v>
      </c>
      <c r="F119" s="6"/>
      <c r="G119" s="6">
        <f t="shared" si="9"/>
        <v>0</v>
      </c>
      <c r="H119" s="166"/>
      <c r="I119" s="67">
        <f t="shared" si="10"/>
        <v>0</v>
      </c>
      <c r="J119" s="6">
        <f t="shared" si="11"/>
        <v>0</v>
      </c>
      <c r="K119" s="31"/>
    </row>
    <row r="120" spans="1:11" ht="12.75">
      <c r="A120" s="32">
        <v>115</v>
      </c>
      <c r="B120" s="86"/>
      <c r="C120" s="86" t="s">
        <v>693</v>
      </c>
      <c r="D120" s="32" t="s">
        <v>1463</v>
      </c>
      <c r="E120" s="5">
        <v>20</v>
      </c>
      <c r="F120" s="6"/>
      <c r="G120" s="6">
        <f t="shared" si="9"/>
        <v>0</v>
      </c>
      <c r="H120" s="166"/>
      <c r="I120" s="67">
        <f t="shared" si="10"/>
        <v>0</v>
      </c>
      <c r="J120" s="6">
        <f t="shared" si="11"/>
        <v>0</v>
      </c>
      <c r="K120" s="31"/>
    </row>
    <row r="121" spans="1:11" s="8" customFormat="1" ht="22.5">
      <c r="A121" s="32">
        <v>116</v>
      </c>
      <c r="B121" s="86"/>
      <c r="C121" s="86" t="s">
        <v>1421</v>
      </c>
      <c r="D121" s="32" t="s">
        <v>1463</v>
      </c>
      <c r="E121" s="5">
        <v>30</v>
      </c>
      <c r="F121" s="6"/>
      <c r="G121" s="6">
        <f t="shared" si="9"/>
        <v>0</v>
      </c>
      <c r="H121" s="166"/>
      <c r="I121" s="67">
        <f t="shared" si="10"/>
        <v>0</v>
      </c>
      <c r="J121" s="6">
        <f t="shared" si="11"/>
        <v>0</v>
      </c>
      <c r="K121" s="31"/>
    </row>
    <row r="122" spans="1:11" ht="22.5">
      <c r="A122" s="32">
        <v>117</v>
      </c>
      <c r="B122" s="86"/>
      <c r="C122" s="86" t="s">
        <v>1424</v>
      </c>
      <c r="D122" s="32" t="s">
        <v>1463</v>
      </c>
      <c r="E122" s="5">
        <v>600</v>
      </c>
      <c r="F122" s="6"/>
      <c r="G122" s="6">
        <f t="shared" si="9"/>
        <v>0</v>
      </c>
      <c r="H122" s="166"/>
      <c r="I122" s="67">
        <f t="shared" si="10"/>
        <v>0</v>
      </c>
      <c r="J122" s="6">
        <f t="shared" si="11"/>
        <v>0</v>
      </c>
      <c r="K122" s="31"/>
    </row>
    <row r="123" spans="1:11" ht="22.5">
      <c r="A123" s="32">
        <v>118</v>
      </c>
      <c r="B123" s="86"/>
      <c r="C123" s="86" t="s">
        <v>1423</v>
      </c>
      <c r="D123" s="32" t="s">
        <v>1463</v>
      </c>
      <c r="E123" s="5">
        <v>20</v>
      </c>
      <c r="F123" s="6"/>
      <c r="G123" s="6">
        <f t="shared" si="9"/>
        <v>0</v>
      </c>
      <c r="H123" s="166"/>
      <c r="I123" s="67">
        <f t="shared" si="10"/>
        <v>0</v>
      </c>
      <c r="J123" s="6">
        <f t="shared" si="11"/>
        <v>0</v>
      </c>
      <c r="K123" s="31"/>
    </row>
    <row r="124" spans="1:11" ht="12.75">
      <c r="A124" s="32">
        <v>119</v>
      </c>
      <c r="B124" s="86"/>
      <c r="C124" s="147" t="s">
        <v>694</v>
      </c>
      <c r="D124" s="32" t="s">
        <v>1463</v>
      </c>
      <c r="E124" s="5">
        <v>50</v>
      </c>
      <c r="F124" s="6"/>
      <c r="G124" s="6">
        <f t="shared" si="9"/>
        <v>0</v>
      </c>
      <c r="H124" s="166"/>
      <c r="I124" s="67">
        <f t="shared" si="10"/>
        <v>0</v>
      </c>
      <c r="J124" s="6">
        <f t="shared" si="11"/>
        <v>0</v>
      </c>
      <c r="K124" s="31"/>
    </row>
    <row r="125" spans="1:11" ht="22.5">
      <c r="A125" s="32">
        <v>120</v>
      </c>
      <c r="B125" s="86"/>
      <c r="C125" s="86" t="s">
        <v>1426</v>
      </c>
      <c r="D125" s="32" t="s">
        <v>1463</v>
      </c>
      <c r="E125" s="5">
        <v>200</v>
      </c>
      <c r="F125" s="6"/>
      <c r="G125" s="6">
        <f t="shared" si="9"/>
        <v>0</v>
      </c>
      <c r="H125" s="166"/>
      <c r="I125" s="67">
        <f t="shared" si="10"/>
        <v>0</v>
      </c>
      <c r="J125" s="6">
        <f t="shared" si="11"/>
        <v>0</v>
      </c>
      <c r="K125" s="31"/>
    </row>
    <row r="126" spans="1:11" ht="12.75">
      <c r="A126" s="32">
        <v>121</v>
      </c>
      <c r="B126" s="86"/>
      <c r="C126" s="147" t="s">
        <v>1427</v>
      </c>
      <c r="D126" s="32" t="s">
        <v>1463</v>
      </c>
      <c r="E126" s="5">
        <v>20</v>
      </c>
      <c r="F126" s="6"/>
      <c r="G126" s="6">
        <f t="shared" si="9"/>
        <v>0</v>
      </c>
      <c r="H126" s="166"/>
      <c r="I126" s="67">
        <f t="shared" si="10"/>
        <v>0</v>
      </c>
      <c r="J126" s="6">
        <f t="shared" si="11"/>
        <v>0</v>
      </c>
      <c r="K126" s="31"/>
    </row>
    <row r="127" spans="1:11" ht="12.75">
      <c r="A127" s="32">
        <v>122</v>
      </c>
      <c r="B127" s="86"/>
      <c r="C127" s="86" t="s">
        <v>706</v>
      </c>
      <c r="D127" s="32" t="s">
        <v>1463</v>
      </c>
      <c r="E127" s="5">
        <v>20</v>
      </c>
      <c r="F127" s="6"/>
      <c r="G127" s="6">
        <f t="shared" si="9"/>
        <v>0</v>
      </c>
      <c r="H127" s="166"/>
      <c r="I127" s="67">
        <f t="shared" si="10"/>
        <v>0</v>
      </c>
      <c r="J127" s="6">
        <f t="shared" si="11"/>
        <v>0</v>
      </c>
      <c r="K127" s="31"/>
    </row>
    <row r="128" spans="1:11" ht="12.75">
      <c r="A128" s="32">
        <v>123</v>
      </c>
      <c r="B128" s="86"/>
      <c r="C128" s="86" t="s">
        <v>707</v>
      </c>
      <c r="D128" s="32" t="s">
        <v>1463</v>
      </c>
      <c r="E128" s="5">
        <v>20</v>
      </c>
      <c r="F128" s="6"/>
      <c r="G128" s="6">
        <f t="shared" si="9"/>
        <v>0</v>
      </c>
      <c r="H128" s="166"/>
      <c r="I128" s="67">
        <f t="shared" si="10"/>
        <v>0</v>
      </c>
      <c r="J128" s="6">
        <f t="shared" si="11"/>
        <v>0</v>
      </c>
      <c r="K128" s="31"/>
    </row>
    <row r="129" spans="1:11" ht="12.75">
      <c r="A129" s="32">
        <v>124</v>
      </c>
      <c r="B129" s="86"/>
      <c r="C129" s="140" t="s">
        <v>684</v>
      </c>
      <c r="D129" s="32" t="s">
        <v>1463</v>
      </c>
      <c r="E129" s="5">
        <v>100</v>
      </c>
      <c r="F129" s="6"/>
      <c r="G129" s="6">
        <f t="shared" si="9"/>
        <v>0</v>
      </c>
      <c r="H129" s="166"/>
      <c r="I129" s="67">
        <f t="shared" si="10"/>
        <v>0</v>
      </c>
      <c r="J129" s="6">
        <f t="shared" si="11"/>
        <v>0</v>
      </c>
      <c r="K129" s="31"/>
    </row>
    <row r="130" spans="1:11" ht="12.75">
      <c r="A130" s="32">
        <v>125</v>
      </c>
      <c r="B130" s="86"/>
      <c r="C130" s="86" t="s">
        <v>551</v>
      </c>
      <c r="D130" s="32" t="s">
        <v>634</v>
      </c>
      <c r="E130" s="5">
        <v>50</v>
      </c>
      <c r="F130" s="6"/>
      <c r="G130" s="6">
        <f t="shared" si="9"/>
        <v>0</v>
      </c>
      <c r="H130" s="166"/>
      <c r="I130" s="67">
        <f t="shared" si="10"/>
        <v>0</v>
      </c>
      <c r="J130" s="6">
        <f t="shared" si="11"/>
        <v>0</v>
      </c>
      <c r="K130" s="31"/>
    </row>
    <row r="131" spans="1:11" ht="22.5">
      <c r="A131" s="32">
        <v>126</v>
      </c>
      <c r="B131" s="31"/>
      <c r="C131" s="31" t="s">
        <v>708</v>
      </c>
      <c r="D131" s="32" t="s">
        <v>1463</v>
      </c>
      <c r="E131" s="5">
        <v>10</v>
      </c>
      <c r="F131" s="6"/>
      <c r="G131" s="6">
        <f t="shared" si="9"/>
        <v>0</v>
      </c>
      <c r="H131" s="166"/>
      <c r="I131" s="67">
        <f t="shared" si="10"/>
        <v>0</v>
      </c>
      <c r="J131" s="6">
        <f t="shared" si="11"/>
        <v>0</v>
      </c>
      <c r="K131" s="31"/>
    </row>
    <row r="132" spans="1:11" s="78" customFormat="1" ht="22.5">
      <c r="A132" s="259">
        <v>127</v>
      </c>
      <c r="B132" s="86"/>
      <c r="C132" s="86" t="s">
        <v>870</v>
      </c>
      <c r="D132" s="259" t="s">
        <v>1463</v>
      </c>
      <c r="E132" s="26">
        <v>20</v>
      </c>
      <c r="F132" s="41"/>
      <c r="G132" s="41">
        <f t="shared" si="9"/>
        <v>0</v>
      </c>
      <c r="H132" s="309"/>
      <c r="I132" s="262">
        <f t="shared" si="10"/>
        <v>0</v>
      </c>
      <c r="J132" s="41">
        <f t="shared" si="11"/>
        <v>0</v>
      </c>
      <c r="K132" s="86"/>
    </row>
    <row r="133" spans="1:11" ht="22.5">
      <c r="A133" s="32">
        <v>128</v>
      </c>
      <c r="B133" s="31"/>
      <c r="C133" s="31" t="s">
        <v>709</v>
      </c>
      <c r="D133" s="32" t="s">
        <v>1463</v>
      </c>
      <c r="E133" s="5">
        <v>450</v>
      </c>
      <c r="F133" s="6"/>
      <c r="G133" s="6">
        <f>E133*F133</f>
        <v>0</v>
      </c>
      <c r="H133" s="166"/>
      <c r="I133" s="67">
        <f>F133+(F133*H133)</f>
        <v>0</v>
      </c>
      <c r="J133" s="6">
        <f t="shared" si="11"/>
        <v>0</v>
      </c>
      <c r="K133" s="31"/>
    </row>
    <row r="134" spans="2:10" ht="15.75">
      <c r="B134" s="69" t="s">
        <v>749</v>
      </c>
      <c r="G134" s="199">
        <f>SUM(G5:G133)</f>
        <v>0</v>
      </c>
      <c r="H134" s="201"/>
      <c r="I134" s="201"/>
      <c r="J134" s="238">
        <f>SUM(J5:J133)</f>
        <v>0</v>
      </c>
    </row>
    <row r="137" ht="12.75">
      <c r="B137" s="184" t="s">
        <v>4</v>
      </c>
    </row>
    <row r="138" ht="12.75">
      <c r="B138" s="185" t="s">
        <v>5</v>
      </c>
    </row>
    <row r="139" ht="12.75">
      <c r="B139" s="185" t="s">
        <v>6</v>
      </c>
    </row>
    <row r="140" ht="12.75">
      <c r="B140" s="185" t="s">
        <v>7</v>
      </c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36 - Leki&amp;RKielce, dn. 2011-01-20</oddHeader>
    <oddFooter>&amp;LOpracował:
Elżbieta Kałużna-Cebula - kierownik apteki
Katarzyna Wareliś - ref. ds. ekonomicznych&amp;Cstrona &amp;P z &amp;N&amp;RZatwierdził: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82"/>
  <sheetViews>
    <sheetView workbookViewId="0" topLeftCell="A166">
      <selection activeCell="E170" sqref="E170"/>
    </sheetView>
  </sheetViews>
  <sheetFormatPr defaultColWidth="9.00390625" defaultRowHeight="12.75"/>
  <cols>
    <col min="1" max="1" width="4.25390625" style="0" customWidth="1"/>
    <col min="2" max="2" width="32.00390625" style="0" customWidth="1"/>
    <col min="3" max="3" width="36.00390625" style="0" customWidth="1"/>
    <col min="4" max="4" width="4.75390625" style="0" bestFit="1" customWidth="1"/>
    <col min="5" max="5" width="5.375" style="136" bestFit="1" customWidth="1"/>
    <col min="6" max="6" width="8.375" style="136" bestFit="1" customWidth="1"/>
    <col min="7" max="7" width="15.00390625" style="136" bestFit="1" customWidth="1"/>
    <col min="8" max="8" width="6.00390625" style="136" customWidth="1"/>
    <col min="9" max="9" width="9.00390625" style="136" customWidth="1"/>
    <col min="10" max="10" width="15.00390625" style="136" bestFit="1" customWidth="1"/>
    <col min="11" max="11" width="11.00390625" style="136" customWidth="1"/>
  </cols>
  <sheetData>
    <row r="1" spans="2:17" ht="15">
      <c r="B1" s="52" t="s">
        <v>402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ht="4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1" ht="22.5">
      <c r="A5" s="1">
        <v>1</v>
      </c>
      <c r="B5" s="86"/>
      <c r="C5" s="86" t="s">
        <v>419</v>
      </c>
      <c r="D5" s="13" t="s">
        <v>634</v>
      </c>
      <c r="E5" s="26">
        <v>10</v>
      </c>
      <c r="F5" s="303"/>
      <c r="G5" s="41">
        <f aca="true" t="shared" si="0" ref="G5:G68">E5*F5</f>
        <v>0</v>
      </c>
      <c r="H5" s="304"/>
      <c r="I5" s="41">
        <f aca="true" t="shared" si="1" ref="I5:I68">F5+(F5*H5)</f>
        <v>0</v>
      </c>
      <c r="J5" s="41">
        <f aca="true" t="shared" si="2" ref="J5:J68">G5+(G5*H5)</f>
        <v>0</v>
      </c>
      <c r="K5" s="271"/>
    </row>
    <row r="6" spans="1:11" s="59" customFormat="1" ht="23.25">
      <c r="A6" s="1">
        <v>2</v>
      </c>
      <c r="B6" s="31"/>
      <c r="C6" s="31" t="s">
        <v>337</v>
      </c>
      <c r="D6" s="4" t="s">
        <v>1463</v>
      </c>
      <c r="E6" s="5">
        <v>20</v>
      </c>
      <c r="F6" s="138"/>
      <c r="G6" s="6">
        <f t="shared" si="0"/>
        <v>0</v>
      </c>
      <c r="H6" s="7"/>
      <c r="I6" s="6">
        <f t="shared" si="1"/>
        <v>0</v>
      </c>
      <c r="J6" s="6">
        <f t="shared" si="2"/>
        <v>0</v>
      </c>
      <c r="K6" s="305"/>
    </row>
    <row r="7" spans="1:11" s="59" customFormat="1" ht="23.25">
      <c r="A7" s="1">
        <v>3</v>
      </c>
      <c r="B7" s="31"/>
      <c r="C7" s="31" t="s">
        <v>1037</v>
      </c>
      <c r="D7" s="4" t="s">
        <v>1463</v>
      </c>
      <c r="E7" s="5">
        <v>100</v>
      </c>
      <c r="F7" s="38"/>
      <c r="G7" s="6">
        <f t="shared" si="0"/>
        <v>0</v>
      </c>
      <c r="H7" s="7"/>
      <c r="I7" s="6">
        <f t="shared" si="1"/>
        <v>0</v>
      </c>
      <c r="J7" s="6">
        <f t="shared" si="2"/>
        <v>0</v>
      </c>
      <c r="K7" s="305"/>
    </row>
    <row r="8" spans="1:11" s="59" customFormat="1" ht="23.25">
      <c r="A8" s="1">
        <v>4</v>
      </c>
      <c r="B8" s="31"/>
      <c r="C8" s="31" t="s">
        <v>338</v>
      </c>
      <c r="D8" s="4" t="s">
        <v>1463</v>
      </c>
      <c r="E8" s="5">
        <v>70</v>
      </c>
      <c r="F8" s="38"/>
      <c r="G8" s="6">
        <f t="shared" si="0"/>
        <v>0</v>
      </c>
      <c r="H8" s="7"/>
      <c r="I8" s="6">
        <f t="shared" si="1"/>
        <v>0</v>
      </c>
      <c r="J8" s="6">
        <f t="shared" si="2"/>
        <v>0</v>
      </c>
      <c r="K8" s="305"/>
    </row>
    <row r="9" spans="1:11" s="59" customFormat="1" ht="23.25">
      <c r="A9" s="1">
        <v>5</v>
      </c>
      <c r="B9" s="31"/>
      <c r="C9" s="31" t="s">
        <v>1038</v>
      </c>
      <c r="D9" s="4" t="s">
        <v>1463</v>
      </c>
      <c r="E9" s="5">
        <v>40</v>
      </c>
      <c r="F9" s="38"/>
      <c r="G9" s="6">
        <f t="shared" si="0"/>
        <v>0</v>
      </c>
      <c r="H9" s="7"/>
      <c r="I9" s="6">
        <f t="shared" si="1"/>
        <v>0</v>
      </c>
      <c r="J9" s="6">
        <f t="shared" si="2"/>
        <v>0</v>
      </c>
      <c r="K9" s="305"/>
    </row>
    <row r="10" spans="1:11" s="61" customFormat="1" ht="15">
      <c r="A10" s="1">
        <v>6</v>
      </c>
      <c r="B10" s="31"/>
      <c r="C10" s="31" t="s">
        <v>591</v>
      </c>
      <c r="D10" s="4" t="s">
        <v>1463</v>
      </c>
      <c r="E10" s="5">
        <v>250</v>
      </c>
      <c r="F10" s="38"/>
      <c r="G10" s="6">
        <f t="shared" si="0"/>
        <v>0</v>
      </c>
      <c r="H10" s="7"/>
      <c r="I10" s="6">
        <f t="shared" si="1"/>
        <v>0</v>
      </c>
      <c r="J10" s="6">
        <f t="shared" si="2"/>
        <v>0</v>
      </c>
      <c r="K10" s="305"/>
    </row>
    <row r="11" spans="1:11" s="61" customFormat="1" ht="15">
      <c r="A11" s="1">
        <v>7</v>
      </c>
      <c r="B11" s="31"/>
      <c r="C11" s="31" t="s">
        <v>592</v>
      </c>
      <c r="D11" s="4" t="s">
        <v>1463</v>
      </c>
      <c r="E11" s="5">
        <v>200</v>
      </c>
      <c r="F11" s="38"/>
      <c r="G11" s="6">
        <f t="shared" si="0"/>
        <v>0</v>
      </c>
      <c r="H11" s="7"/>
      <c r="I11" s="6">
        <f t="shared" si="1"/>
        <v>0</v>
      </c>
      <c r="J11" s="6">
        <f t="shared" si="2"/>
        <v>0</v>
      </c>
      <c r="K11" s="305"/>
    </row>
    <row r="12" spans="1:11" s="61" customFormat="1" ht="15">
      <c r="A12" s="1">
        <v>8</v>
      </c>
      <c r="B12" s="31"/>
      <c r="C12" s="31" t="s">
        <v>339</v>
      </c>
      <c r="D12" s="4" t="s">
        <v>1463</v>
      </c>
      <c r="E12" s="5">
        <v>100</v>
      </c>
      <c r="F12" s="38"/>
      <c r="G12" s="6">
        <f t="shared" si="0"/>
        <v>0</v>
      </c>
      <c r="H12" s="7"/>
      <c r="I12" s="6">
        <f t="shared" si="1"/>
        <v>0</v>
      </c>
      <c r="J12" s="6">
        <f t="shared" si="2"/>
        <v>0</v>
      </c>
      <c r="K12" s="305"/>
    </row>
    <row r="13" spans="1:11" s="61" customFormat="1" ht="15">
      <c r="A13" s="1">
        <v>9</v>
      </c>
      <c r="B13" s="86"/>
      <c r="C13" s="86" t="s">
        <v>340</v>
      </c>
      <c r="D13" s="4" t="s">
        <v>1463</v>
      </c>
      <c r="E13" s="5">
        <v>50</v>
      </c>
      <c r="F13" s="38"/>
      <c r="G13" s="6">
        <f t="shared" si="0"/>
        <v>0</v>
      </c>
      <c r="H13" s="7"/>
      <c r="I13" s="6">
        <f t="shared" si="1"/>
        <v>0</v>
      </c>
      <c r="J13" s="6">
        <f t="shared" si="2"/>
        <v>0</v>
      </c>
      <c r="K13" s="305"/>
    </row>
    <row r="14" spans="1:11" s="61" customFormat="1" ht="15">
      <c r="A14" s="1">
        <v>10</v>
      </c>
      <c r="B14" s="31"/>
      <c r="C14" s="31" t="s">
        <v>792</v>
      </c>
      <c r="D14" s="4" t="s">
        <v>1463</v>
      </c>
      <c r="E14" s="5">
        <v>20</v>
      </c>
      <c r="F14" s="138"/>
      <c r="G14" s="6">
        <f t="shared" si="0"/>
        <v>0</v>
      </c>
      <c r="H14" s="7"/>
      <c r="I14" s="6">
        <f t="shared" si="1"/>
        <v>0</v>
      </c>
      <c r="J14" s="6">
        <f t="shared" si="2"/>
        <v>0</v>
      </c>
      <c r="K14" s="305"/>
    </row>
    <row r="15" spans="1:11" s="61" customFormat="1" ht="15">
      <c r="A15" s="1">
        <v>11</v>
      </c>
      <c r="B15" s="31"/>
      <c r="C15" s="31" t="s">
        <v>791</v>
      </c>
      <c r="D15" s="4" t="s">
        <v>1463</v>
      </c>
      <c r="E15" s="5">
        <v>250</v>
      </c>
      <c r="F15" s="138"/>
      <c r="G15" s="6">
        <f t="shared" si="0"/>
        <v>0</v>
      </c>
      <c r="H15" s="7"/>
      <c r="I15" s="6">
        <f t="shared" si="1"/>
        <v>0</v>
      </c>
      <c r="J15" s="6">
        <f t="shared" si="2"/>
        <v>0</v>
      </c>
      <c r="K15" s="305"/>
    </row>
    <row r="16" spans="1:11" s="61" customFormat="1" ht="15">
      <c r="A16" s="1">
        <v>12</v>
      </c>
      <c r="B16" s="31"/>
      <c r="C16" s="31" t="s">
        <v>790</v>
      </c>
      <c r="D16" s="4" t="s">
        <v>1463</v>
      </c>
      <c r="E16" s="5">
        <v>60</v>
      </c>
      <c r="F16" s="138"/>
      <c r="G16" s="6">
        <f t="shared" si="0"/>
        <v>0</v>
      </c>
      <c r="H16" s="7"/>
      <c r="I16" s="6">
        <f t="shared" si="1"/>
        <v>0</v>
      </c>
      <c r="J16" s="6">
        <f t="shared" si="2"/>
        <v>0</v>
      </c>
      <c r="K16" s="305"/>
    </row>
    <row r="17" spans="1:11" s="61" customFormat="1" ht="15">
      <c r="A17" s="1">
        <v>13</v>
      </c>
      <c r="B17" s="31"/>
      <c r="C17" s="31" t="s">
        <v>1115</v>
      </c>
      <c r="D17" s="4" t="s">
        <v>1463</v>
      </c>
      <c r="E17" s="5">
        <v>100</v>
      </c>
      <c r="F17" s="138"/>
      <c r="G17" s="6">
        <f t="shared" si="0"/>
        <v>0</v>
      </c>
      <c r="H17" s="7"/>
      <c r="I17" s="6">
        <f t="shared" si="1"/>
        <v>0</v>
      </c>
      <c r="J17" s="6">
        <f t="shared" si="2"/>
        <v>0</v>
      </c>
      <c r="K17" s="305"/>
    </row>
    <row r="18" spans="1:11" s="61" customFormat="1" ht="15">
      <c r="A18" s="1">
        <v>14</v>
      </c>
      <c r="B18" s="31"/>
      <c r="C18" s="31" t="s">
        <v>1402</v>
      </c>
      <c r="D18" s="4" t="s">
        <v>1463</v>
      </c>
      <c r="E18" s="5">
        <v>100</v>
      </c>
      <c r="F18" s="138"/>
      <c r="G18" s="6">
        <f t="shared" si="0"/>
        <v>0</v>
      </c>
      <c r="H18" s="7"/>
      <c r="I18" s="6">
        <f t="shared" si="1"/>
        <v>0</v>
      </c>
      <c r="J18" s="6">
        <f t="shared" si="2"/>
        <v>0</v>
      </c>
      <c r="K18" s="305"/>
    </row>
    <row r="19" spans="1:11" s="61" customFormat="1" ht="15">
      <c r="A19" s="1">
        <v>15</v>
      </c>
      <c r="B19" s="31"/>
      <c r="C19" s="31" t="s">
        <v>1401</v>
      </c>
      <c r="D19" s="4" t="s">
        <v>1463</v>
      </c>
      <c r="E19" s="5">
        <v>80</v>
      </c>
      <c r="F19" s="138"/>
      <c r="G19" s="6">
        <f t="shared" si="0"/>
        <v>0</v>
      </c>
      <c r="H19" s="7"/>
      <c r="I19" s="6">
        <f t="shared" si="1"/>
        <v>0</v>
      </c>
      <c r="J19" s="6">
        <f t="shared" si="2"/>
        <v>0</v>
      </c>
      <c r="K19" s="305"/>
    </row>
    <row r="20" spans="1:11" s="61" customFormat="1" ht="22.5">
      <c r="A20" s="1">
        <v>16</v>
      </c>
      <c r="B20" s="31"/>
      <c r="C20" s="31" t="s">
        <v>462</v>
      </c>
      <c r="D20" s="4" t="s">
        <v>1463</v>
      </c>
      <c r="E20" s="5">
        <v>30</v>
      </c>
      <c r="F20" s="138"/>
      <c r="G20" s="6">
        <f t="shared" si="0"/>
        <v>0</v>
      </c>
      <c r="H20" s="7"/>
      <c r="I20" s="6">
        <f t="shared" si="1"/>
        <v>0</v>
      </c>
      <c r="J20" s="6">
        <f t="shared" si="2"/>
        <v>0</v>
      </c>
      <c r="K20" s="305"/>
    </row>
    <row r="21" spans="1:11" s="61" customFormat="1" ht="15">
      <c r="A21" s="1">
        <v>17</v>
      </c>
      <c r="B21" s="31"/>
      <c r="C21" s="31" t="s">
        <v>1041</v>
      </c>
      <c r="D21" s="4" t="s">
        <v>1463</v>
      </c>
      <c r="E21" s="5">
        <v>150</v>
      </c>
      <c r="F21" s="138"/>
      <c r="G21" s="6">
        <f t="shared" si="0"/>
        <v>0</v>
      </c>
      <c r="H21" s="7"/>
      <c r="I21" s="6">
        <f t="shared" si="1"/>
        <v>0</v>
      </c>
      <c r="J21" s="6">
        <f t="shared" si="2"/>
        <v>0</v>
      </c>
      <c r="K21" s="305"/>
    </row>
    <row r="22" spans="1:11" s="61" customFormat="1" ht="15">
      <c r="A22" s="1">
        <v>18</v>
      </c>
      <c r="B22" s="31"/>
      <c r="C22" s="31" t="s">
        <v>1040</v>
      </c>
      <c r="D22" s="4" t="s">
        <v>1463</v>
      </c>
      <c r="E22" s="5">
        <v>120</v>
      </c>
      <c r="F22" s="138"/>
      <c r="G22" s="6">
        <f t="shared" si="0"/>
        <v>0</v>
      </c>
      <c r="H22" s="7"/>
      <c r="I22" s="6">
        <f t="shared" si="1"/>
        <v>0</v>
      </c>
      <c r="J22" s="6">
        <f t="shared" si="2"/>
        <v>0</v>
      </c>
      <c r="K22" s="305"/>
    </row>
    <row r="23" spans="1:11" s="61" customFormat="1" ht="22.5">
      <c r="A23" s="1">
        <v>19</v>
      </c>
      <c r="B23" s="86"/>
      <c r="C23" s="86" t="s">
        <v>1313</v>
      </c>
      <c r="D23" s="13" t="s">
        <v>1463</v>
      </c>
      <c r="E23" s="5">
        <v>50</v>
      </c>
      <c r="F23" s="138"/>
      <c r="G23" s="6">
        <f t="shared" si="0"/>
        <v>0</v>
      </c>
      <c r="H23" s="7"/>
      <c r="I23" s="6">
        <f t="shared" si="1"/>
        <v>0</v>
      </c>
      <c r="J23" s="6">
        <f t="shared" si="2"/>
        <v>0</v>
      </c>
      <c r="K23" s="31"/>
    </row>
    <row r="24" spans="1:11" s="61" customFormat="1" ht="22.5">
      <c r="A24" s="1">
        <v>20</v>
      </c>
      <c r="B24" s="31"/>
      <c r="C24" s="31" t="s">
        <v>1314</v>
      </c>
      <c r="D24" s="4" t="s">
        <v>1463</v>
      </c>
      <c r="E24" s="5">
        <v>120</v>
      </c>
      <c r="F24" s="138"/>
      <c r="G24" s="6">
        <f t="shared" si="0"/>
        <v>0</v>
      </c>
      <c r="H24" s="7"/>
      <c r="I24" s="6">
        <f t="shared" si="1"/>
        <v>0</v>
      </c>
      <c r="J24" s="6">
        <f t="shared" si="2"/>
        <v>0</v>
      </c>
      <c r="K24" s="31"/>
    </row>
    <row r="25" spans="1:11" s="61" customFormat="1" ht="22.5">
      <c r="A25" s="1">
        <v>21</v>
      </c>
      <c r="B25" s="31"/>
      <c r="C25" s="31" t="s">
        <v>506</v>
      </c>
      <c r="D25" s="4" t="s">
        <v>1463</v>
      </c>
      <c r="E25" s="5">
        <v>30</v>
      </c>
      <c r="F25" s="138"/>
      <c r="G25" s="6">
        <f t="shared" si="0"/>
        <v>0</v>
      </c>
      <c r="H25" s="7"/>
      <c r="I25" s="6">
        <f t="shared" si="1"/>
        <v>0</v>
      </c>
      <c r="J25" s="6">
        <f t="shared" si="2"/>
        <v>0</v>
      </c>
      <c r="K25" s="31"/>
    </row>
    <row r="26" spans="1:11" s="61" customFormat="1" ht="15">
      <c r="A26" s="1">
        <v>22</v>
      </c>
      <c r="B26" s="31"/>
      <c r="C26" s="31" t="s">
        <v>457</v>
      </c>
      <c r="D26" s="4" t="s">
        <v>1463</v>
      </c>
      <c r="E26" s="5">
        <v>10</v>
      </c>
      <c r="F26" s="138"/>
      <c r="G26" s="6">
        <f t="shared" si="0"/>
        <v>0</v>
      </c>
      <c r="H26" s="7"/>
      <c r="I26" s="6">
        <f t="shared" si="1"/>
        <v>0</v>
      </c>
      <c r="J26" s="6">
        <f t="shared" si="2"/>
        <v>0</v>
      </c>
      <c r="K26" s="31"/>
    </row>
    <row r="27" spans="1:11" s="61" customFormat="1" ht="15">
      <c r="A27" s="1">
        <v>23</v>
      </c>
      <c r="B27" s="31"/>
      <c r="C27" s="31" t="s">
        <v>1496</v>
      </c>
      <c r="D27" s="4" t="s">
        <v>1463</v>
      </c>
      <c r="E27" s="5">
        <v>50</v>
      </c>
      <c r="F27" s="138"/>
      <c r="G27" s="6">
        <f t="shared" si="0"/>
        <v>0</v>
      </c>
      <c r="H27" s="7"/>
      <c r="I27" s="6">
        <f t="shared" si="1"/>
        <v>0</v>
      </c>
      <c r="J27" s="6">
        <f t="shared" si="2"/>
        <v>0</v>
      </c>
      <c r="K27" s="31"/>
    </row>
    <row r="28" spans="1:11" s="61" customFormat="1" ht="15">
      <c r="A28" s="1">
        <v>24</v>
      </c>
      <c r="B28" s="31"/>
      <c r="C28" s="31" t="s">
        <v>1033</v>
      </c>
      <c r="D28" s="4" t="s">
        <v>1463</v>
      </c>
      <c r="E28" s="5">
        <v>10</v>
      </c>
      <c r="F28" s="138"/>
      <c r="G28" s="6">
        <f t="shared" si="0"/>
        <v>0</v>
      </c>
      <c r="H28" s="7"/>
      <c r="I28" s="6">
        <f t="shared" si="1"/>
        <v>0</v>
      </c>
      <c r="J28" s="6">
        <f t="shared" si="2"/>
        <v>0</v>
      </c>
      <c r="K28" s="31"/>
    </row>
    <row r="29" spans="1:11" s="61" customFormat="1" ht="15">
      <c r="A29" s="1">
        <v>25</v>
      </c>
      <c r="B29" s="31"/>
      <c r="C29" s="31" t="s">
        <v>1495</v>
      </c>
      <c r="D29" s="4" t="s">
        <v>1463</v>
      </c>
      <c r="E29" s="5">
        <v>10</v>
      </c>
      <c r="F29" s="138"/>
      <c r="G29" s="6">
        <f t="shared" si="0"/>
        <v>0</v>
      </c>
      <c r="H29" s="7"/>
      <c r="I29" s="6">
        <f t="shared" si="1"/>
        <v>0</v>
      </c>
      <c r="J29" s="6">
        <f t="shared" si="2"/>
        <v>0</v>
      </c>
      <c r="K29" s="31"/>
    </row>
    <row r="30" spans="1:11" s="61" customFormat="1" ht="15">
      <c r="A30" s="1">
        <v>26</v>
      </c>
      <c r="B30" s="31"/>
      <c r="C30" s="31" t="s">
        <v>717</v>
      </c>
      <c r="D30" s="4" t="s">
        <v>1463</v>
      </c>
      <c r="E30" s="5">
        <v>650</v>
      </c>
      <c r="F30" s="138"/>
      <c r="G30" s="6">
        <f t="shared" si="0"/>
        <v>0</v>
      </c>
      <c r="H30" s="7"/>
      <c r="I30" s="6">
        <f t="shared" si="1"/>
        <v>0</v>
      </c>
      <c r="J30" s="6">
        <f t="shared" si="2"/>
        <v>0</v>
      </c>
      <c r="K30" s="31"/>
    </row>
    <row r="31" spans="1:11" s="61" customFormat="1" ht="15">
      <c r="A31" s="1">
        <v>27</v>
      </c>
      <c r="B31" s="31"/>
      <c r="C31" s="31" t="s">
        <v>718</v>
      </c>
      <c r="D31" s="4" t="s">
        <v>1463</v>
      </c>
      <c r="E31" s="5">
        <v>500</v>
      </c>
      <c r="F31" s="138"/>
      <c r="G31" s="6">
        <f t="shared" si="0"/>
        <v>0</v>
      </c>
      <c r="H31" s="7"/>
      <c r="I31" s="6">
        <f t="shared" si="1"/>
        <v>0</v>
      </c>
      <c r="J31" s="6">
        <f t="shared" si="2"/>
        <v>0</v>
      </c>
      <c r="K31" s="31"/>
    </row>
    <row r="32" spans="1:11" s="61" customFormat="1" ht="15">
      <c r="A32" s="1">
        <v>28</v>
      </c>
      <c r="B32" s="31"/>
      <c r="C32" s="31" t="s">
        <v>1384</v>
      </c>
      <c r="D32" s="4" t="s">
        <v>1463</v>
      </c>
      <c r="E32" s="5">
        <v>300</v>
      </c>
      <c r="F32" s="138"/>
      <c r="G32" s="6">
        <f t="shared" si="0"/>
        <v>0</v>
      </c>
      <c r="H32" s="7"/>
      <c r="I32" s="6">
        <f t="shared" si="1"/>
        <v>0</v>
      </c>
      <c r="J32" s="6">
        <f t="shared" si="2"/>
        <v>0</v>
      </c>
      <c r="K32" s="31"/>
    </row>
    <row r="33" spans="1:11" s="61" customFormat="1" ht="15">
      <c r="A33" s="1">
        <v>29</v>
      </c>
      <c r="B33" s="31"/>
      <c r="C33" s="31" t="s">
        <v>461</v>
      </c>
      <c r="D33" s="4" t="s">
        <v>1463</v>
      </c>
      <c r="E33" s="5">
        <v>50</v>
      </c>
      <c r="F33" s="138"/>
      <c r="G33" s="6">
        <f t="shared" si="0"/>
        <v>0</v>
      </c>
      <c r="H33" s="7"/>
      <c r="I33" s="6">
        <f t="shared" si="1"/>
        <v>0</v>
      </c>
      <c r="J33" s="6">
        <f t="shared" si="2"/>
        <v>0</v>
      </c>
      <c r="K33" s="31"/>
    </row>
    <row r="34" spans="1:11" s="60" customFormat="1" ht="15">
      <c r="A34" s="1">
        <v>30</v>
      </c>
      <c r="B34" s="31"/>
      <c r="C34" s="31" t="s">
        <v>1382</v>
      </c>
      <c r="D34" s="4" t="s">
        <v>1463</v>
      </c>
      <c r="E34" s="5">
        <v>50</v>
      </c>
      <c r="F34" s="138"/>
      <c r="G34" s="6">
        <f t="shared" si="0"/>
        <v>0</v>
      </c>
      <c r="H34" s="7"/>
      <c r="I34" s="6">
        <f t="shared" si="1"/>
        <v>0</v>
      </c>
      <c r="J34" s="6">
        <f t="shared" si="2"/>
        <v>0</v>
      </c>
      <c r="K34" s="31"/>
    </row>
    <row r="35" spans="1:11" s="61" customFormat="1" ht="15">
      <c r="A35" s="1">
        <v>31</v>
      </c>
      <c r="B35" s="31"/>
      <c r="C35" s="31" t="s">
        <v>1380</v>
      </c>
      <c r="D35" s="4" t="s">
        <v>1463</v>
      </c>
      <c r="E35" s="5">
        <v>50</v>
      </c>
      <c r="F35" s="138"/>
      <c r="G35" s="6">
        <f t="shared" si="0"/>
        <v>0</v>
      </c>
      <c r="H35" s="7"/>
      <c r="I35" s="6">
        <f t="shared" si="1"/>
        <v>0</v>
      </c>
      <c r="J35" s="6">
        <f t="shared" si="2"/>
        <v>0</v>
      </c>
      <c r="K35" s="85"/>
    </row>
    <row r="36" spans="1:11" s="61" customFormat="1" ht="15">
      <c r="A36" s="1">
        <v>32</v>
      </c>
      <c r="B36" s="31"/>
      <c r="C36" s="31" t="s">
        <v>1381</v>
      </c>
      <c r="D36" s="4" t="s">
        <v>1463</v>
      </c>
      <c r="E36" s="26">
        <v>150</v>
      </c>
      <c r="F36" s="306"/>
      <c r="G36" s="6">
        <f t="shared" si="0"/>
        <v>0</v>
      </c>
      <c r="H36" s="7"/>
      <c r="I36" s="6">
        <f t="shared" si="1"/>
        <v>0</v>
      </c>
      <c r="J36" s="6">
        <f t="shared" si="2"/>
        <v>0</v>
      </c>
      <c r="K36" s="86"/>
    </row>
    <row r="37" spans="1:11" s="61" customFormat="1" ht="22.5">
      <c r="A37" s="1">
        <v>33</v>
      </c>
      <c r="B37" s="31"/>
      <c r="C37" s="31" t="s">
        <v>1083</v>
      </c>
      <c r="D37" s="4" t="s">
        <v>634</v>
      </c>
      <c r="E37" s="5">
        <v>50</v>
      </c>
      <c r="F37" s="138"/>
      <c r="G37" s="6">
        <f t="shared" si="0"/>
        <v>0</v>
      </c>
      <c r="H37" s="7"/>
      <c r="I37" s="6">
        <f t="shared" si="1"/>
        <v>0</v>
      </c>
      <c r="J37" s="6">
        <f t="shared" si="2"/>
        <v>0</v>
      </c>
      <c r="K37" s="31"/>
    </row>
    <row r="38" spans="1:11" s="61" customFormat="1" ht="15">
      <c r="A38" s="1">
        <v>34</v>
      </c>
      <c r="B38" s="31"/>
      <c r="C38" s="31" t="s">
        <v>635</v>
      </c>
      <c r="D38" s="4" t="s">
        <v>1463</v>
      </c>
      <c r="E38" s="5">
        <v>850</v>
      </c>
      <c r="F38" s="138"/>
      <c r="G38" s="6">
        <f t="shared" si="0"/>
        <v>0</v>
      </c>
      <c r="H38" s="7"/>
      <c r="I38" s="6">
        <f t="shared" si="1"/>
        <v>0</v>
      </c>
      <c r="J38" s="6">
        <f t="shared" si="2"/>
        <v>0</v>
      </c>
      <c r="K38" s="31"/>
    </row>
    <row r="39" spans="1:11" s="61" customFormat="1" ht="15">
      <c r="A39" s="1">
        <v>35</v>
      </c>
      <c r="B39" s="31"/>
      <c r="C39" s="31" t="s">
        <v>723</v>
      </c>
      <c r="D39" s="4" t="s">
        <v>1463</v>
      </c>
      <c r="E39" s="5">
        <v>300</v>
      </c>
      <c r="F39" s="138"/>
      <c r="G39" s="6">
        <f t="shared" si="0"/>
        <v>0</v>
      </c>
      <c r="H39" s="7"/>
      <c r="I39" s="6">
        <f t="shared" si="1"/>
        <v>0</v>
      </c>
      <c r="J39" s="6">
        <f t="shared" si="2"/>
        <v>0</v>
      </c>
      <c r="K39" s="31"/>
    </row>
    <row r="40" spans="1:11" s="87" customFormat="1" ht="22.5">
      <c r="A40" s="1">
        <v>36</v>
      </c>
      <c r="B40" s="31"/>
      <c r="C40" s="31" t="s">
        <v>614</v>
      </c>
      <c r="D40" s="4" t="s">
        <v>1463</v>
      </c>
      <c r="E40" s="5">
        <v>10</v>
      </c>
      <c r="F40" s="138"/>
      <c r="G40" s="6">
        <f t="shared" si="0"/>
        <v>0</v>
      </c>
      <c r="H40" s="7"/>
      <c r="I40" s="6">
        <f t="shared" si="1"/>
        <v>0</v>
      </c>
      <c r="J40" s="6">
        <f t="shared" si="2"/>
        <v>0</v>
      </c>
      <c r="K40" s="31"/>
    </row>
    <row r="41" spans="1:11" s="61" customFormat="1" ht="22.5">
      <c r="A41" s="1">
        <v>37</v>
      </c>
      <c r="B41" s="31"/>
      <c r="C41" s="31" t="s">
        <v>420</v>
      </c>
      <c r="D41" s="4" t="s">
        <v>1463</v>
      </c>
      <c r="E41" s="5">
        <v>5</v>
      </c>
      <c r="F41" s="38"/>
      <c r="G41" s="6">
        <f t="shared" si="0"/>
        <v>0</v>
      </c>
      <c r="H41" s="7"/>
      <c r="I41" s="6">
        <f t="shared" si="1"/>
        <v>0</v>
      </c>
      <c r="J41" s="6">
        <f t="shared" si="2"/>
        <v>0</v>
      </c>
      <c r="K41" s="305"/>
    </row>
    <row r="42" spans="1:11" s="307" customFormat="1" ht="22.5">
      <c r="A42" s="1">
        <v>38</v>
      </c>
      <c r="B42" s="31"/>
      <c r="C42" s="31" t="s">
        <v>612</v>
      </c>
      <c r="D42" s="4" t="s">
        <v>1463</v>
      </c>
      <c r="E42" s="5">
        <v>20</v>
      </c>
      <c r="F42" s="138"/>
      <c r="G42" s="6">
        <f t="shared" si="0"/>
        <v>0</v>
      </c>
      <c r="H42" s="7"/>
      <c r="I42" s="6">
        <f t="shared" si="1"/>
        <v>0</v>
      </c>
      <c r="J42" s="6">
        <f t="shared" si="2"/>
        <v>0</v>
      </c>
      <c r="K42" s="31"/>
    </row>
    <row r="43" spans="1:11" s="307" customFormat="1" ht="15">
      <c r="A43" s="1">
        <v>39</v>
      </c>
      <c r="B43" s="31"/>
      <c r="C43" s="31" t="s">
        <v>613</v>
      </c>
      <c r="D43" s="4" t="s">
        <v>1463</v>
      </c>
      <c r="E43" s="5">
        <v>20</v>
      </c>
      <c r="F43" s="138"/>
      <c r="G43" s="6">
        <f t="shared" si="0"/>
        <v>0</v>
      </c>
      <c r="H43" s="7"/>
      <c r="I43" s="6">
        <f t="shared" si="1"/>
        <v>0</v>
      </c>
      <c r="J43" s="6">
        <f t="shared" si="2"/>
        <v>0</v>
      </c>
      <c r="K43" s="31"/>
    </row>
    <row r="44" spans="1:11" ht="12.75">
      <c r="A44" s="1">
        <v>40</v>
      </c>
      <c r="B44" s="31"/>
      <c r="C44" s="31" t="s">
        <v>830</v>
      </c>
      <c r="D44" s="4" t="s">
        <v>1463</v>
      </c>
      <c r="E44" s="5">
        <v>10</v>
      </c>
      <c r="F44" s="138"/>
      <c r="G44" s="6">
        <f t="shared" si="0"/>
        <v>0</v>
      </c>
      <c r="H44" s="7"/>
      <c r="I44" s="6">
        <f t="shared" si="1"/>
        <v>0</v>
      </c>
      <c r="J44" s="6">
        <f t="shared" si="2"/>
        <v>0</v>
      </c>
      <c r="K44" s="31"/>
    </row>
    <row r="45" spans="1:11" ht="12.75">
      <c r="A45" s="1">
        <v>41</v>
      </c>
      <c r="B45" s="31"/>
      <c r="C45" s="31" t="s">
        <v>829</v>
      </c>
      <c r="D45" s="4" t="s">
        <v>1463</v>
      </c>
      <c r="E45" s="5">
        <v>210</v>
      </c>
      <c r="F45" s="138"/>
      <c r="G45" s="6">
        <f t="shared" si="0"/>
        <v>0</v>
      </c>
      <c r="H45" s="7"/>
      <c r="I45" s="6">
        <f t="shared" si="1"/>
        <v>0</v>
      </c>
      <c r="J45" s="6">
        <f t="shared" si="2"/>
        <v>0</v>
      </c>
      <c r="K45" s="31"/>
    </row>
    <row r="46" spans="1:11" ht="12.75">
      <c r="A46" s="1">
        <v>42</v>
      </c>
      <c r="B46" s="31"/>
      <c r="C46" s="31" t="s">
        <v>828</v>
      </c>
      <c r="D46" s="4" t="s">
        <v>1463</v>
      </c>
      <c r="E46" s="5">
        <v>100</v>
      </c>
      <c r="F46" s="138"/>
      <c r="G46" s="6">
        <f t="shared" si="0"/>
        <v>0</v>
      </c>
      <c r="H46" s="7"/>
      <c r="I46" s="6">
        <f t="shared" si="1"/>
        <v>0</v>
      </c>
      <c r="J46" s="6">
        <f t="shared" si="2"/>
        <v>0</v>
      </c>
      <c r="K46" s="31"/>
    </row>
    <row r="47" spans="1:11" ht="12.75">
      <c r="A47" s="1">
        <v>43</v>
      </c>
      <c r="B47" s="31"/>
      <c r="C47" s="31" t="s">
        <v>703</v>
      </c>
      <c r="D47" s="4" t="s">
        <v>1463</v>
      </c>
      <c r="E47" s="5">
        <v>260</v>
      </c>
      <c r="F47" s="138"/>
      <c r="G47" s="6">
        <f t="shared" si="0"/>
        <v>0</v>
      </c>
      <c r="H47" s="7"/>
      <c r="I47" s="6">
        <f t="shared" si="1"/>
        <v>0</v>
      </c>
      <c r="J47" s="6">
        <f t="shared" si="2"/>
        <v>0</v>
      </c>
      <c r="K47" s="31"/>
    </row>
    <row r="48" spans="1:11" ht="12.75">
      <c r="A48" s="1">
        <v>44</v>
      </c>
      <c r="B48" s="31"/>
      <c r="C48" s="31" t="s">
        <v>702</v>
      </c>
      <c r="D48" s="4" t="s">
        <v>1463</v>
      </c>
      <c r="E48" s="5">
        <v>300</v>
      </c>
      <c r="F48" s="138"/>
      <c r="G48" s="6">
        <f t="shared" si="0"/>
        <v>0</v>
      </c>
      <c r="H48" s="7"/>
      <c r="I48" s="6">
        <f t="shared" si="1"/>
        <v>0</v>
      </c>
      <c r="J48" s="6">
        <f t="shared" si="2"/>
        <v>0</v>
      </c>
      <c r="K48" s="31"/>
    </row>
    <row r="49" spans="1:11" ht="12.75">
      <c r="A49" s="1">
        <v>45</v>
      </c>
      <c r="B49" s="31"/>
      <c r="C49" s="31" t="s">
        <v>341</v>
      </c>
      <c r="D49" s="4" t="s">
        <v>1463</v>
      </c>
      <c r="E49" s="5">
        <v>80</v>
      </c>
      <c r="F49" s="138"/>
      <c r="G49" s="6">
        <f t="shared" si="0"/>
        <v>0</v>
      </c>
      <c r="H49" s="7"/>
      <c r="I49" s="6">
        <f t="shared" si="1"/>
        <v>0</v>
      </c>
      <c r="J49" s="6">
        <f t="shared" si="2"/>
        <v>0</v>
      </c>
      <c r="K49" s="31"/>
    </row>
    <row r="50" spans="1:11" ht="12.75">
      <c r="A50" s="1">
        <v>46</v>
      </c>
      <c r="B50" s="31"/>
      <c r="C50" s="31" t="s">
        <v>342</v>
      </c>
      <c r="D50" s="4" t="s">
        <v>1463</v>
      </c>
      <c r="E50" s="5">
        <v>50</v>
      </c>
      <c r="F50" s="138"/>
      <c r="G50" s="6">
        <f t="shared" si="0"/>
        <v>0</v>
      </c>
      <c r="H50" s="7"/>
      <c r="I50" s="6">
        <f t="shared" si="1"/>
        <v>0</v>
      </c>
      <c r="J50" s="6">
        <f t="shared" si="2"/>
        <v>0</v>
      </c>
      <c r="K50" s="31"/>
    </row>
    <row r="51" spans="1:11" ht="12.75">
      <c r="A51" s="1">
        <v>47</v>
      </c>
      <c r="B51" s="31"/>
      <c r="C51" s="31" t="s">
        <v>1043</v>
      </c>
      <c r="D51" s="4" t="s">
        <v>1463</v>
      </c>
      <c r="E51" s="5">
        <v>300</v>
      </c>
      <c r="F51" s="138"/>
      <c r="G51" s="6">
        <f t="shared" si="0"/>
        <v>0</v>
      </c>
      <c r="H51" s="7"/>
      <c r="I51" s="6">
        <f t="shared" si="1"/>
        <v>0</v>
      </c>
      <c r="J51" s="6">
        <f t="shared" si="2"/>
        <v>0</v>
      </c>
      <c r="K51" s="31"/>
    </row>
    <row r="52" spans="1:11" ht="12.75">
      <c r="A52" s="1">
        <v>48</v>
      </c>
      <c r="B52" s="31"/>
      <c r="C52" s="31" t="s">
        <v>689</v>
      </c>
      <c r="D52" s="4" t="s">
        <v>1463</v>
      </c>
      <c r="E52" s="5">
        <v>100</v>
      </c>
      <c r="F52" s="138"/>
      <c r="G52" s="6">
        <f t="shared" si="0"/>
        <v>0</v>
      </c>
      <c r="H52" s="7"/>
      <c r="I52" s="6">
        <f t="shared" si="1"/>
        <v>0</v>
      </c>
      <c r="J52" s="6">
        <f t="shared" si="2"/>
        <v>0</v>
      </c>
      <c r="K52" s="31"/>
    </row>
    <row r="53" spans="1:11" ht="11.25" customHeight="1">
      <c r="A53" s="1">
        <v>49</v>
      </c>
      <c r="B53" s="31"/>
      <c r="C53" s="31" t="s">
        <v>801</v>
      </c>
      <c r="D53" s="4" t="s">
        <v>1463</v>
      </c>
      <c r="E53" s="5">
        <v>200</v>
      </c>
      <c r="F53" s="138"/>
      <c r="G53" s="6">
        <f t="shared" si="0"/>
        <v>0</v>
      </c>
      <c r="H53" s="7"/>
      <c r="I53" s="6">
        <f t="shared" si="1"/>
        <v>0</v>
      </c>
      <c r="J53" s="6">
        <f t="shared" si="2"/>
        <v>0</v>
      </c>
      <c r="K53" s="31"/>
    </row>
    <row r="54" spans="1:11" ht="11.25" customHeight="1">
      <c r="A54" s="1">
        <v>50</v>
      </c>
      <c r="B54" s="31"/>
      <c r="C54" s="31" t="s">
        <v>802</v>
      </c>
      <c r="D54" s="4" t="s">
        <v>1463</v>
      </c>
      <c r="E54" s="5">
        <v>100</v>
      </c>
      <c r="F54" s="138"/>
      <c r="G54" s="6">
        <f t="shared" si="0"/>
        <v>0</v>
      </c>
      <c r="H54" s="7"/>
      <c r="I54" s="6">
        <f t="shared" si="1"/>
        <v>0</v>
      </c>
      <c r="J54" s="6">
        <f t="shared" si="2"/>
        <v>0</v>
      </c>
      <c r="K54" s="31"/>
    </row>
    <row r="55" spans="1:11" ht="11.25" customHeight="1">
      <c r="A55" s="1">
        <v>51</v>
      </c>
      <c r="B55" s="31"/>
      <c r="C55" s="31" t="s">
        <v>421</v>
      </c>
      <c r="D55" s="4" t="s">
        <v>1024</v>
      </c>
      <c r="E55" s="5">
        <v>100</v>
      </c>
      <c r="F55" s="138"/>
      <c r="G55" s="6">
        <f t="shared" si="0"/>
        <v>0</v>
      </c>
      <c r="H55" s="7"/>
      <c r="I55" s="6">
        <f t="shared" si="1"/>
        <v>0</v>
      </c>
      <c r="J55" s="6">
        <f t="shared" si="2"/>
        <v>0</v>
      </c>
      <c r="K55" s="31"/>
    </row>
    <row r="56" spans="1:11" ht="12.75">
      <c r="A56" s="1">
        <v>52</v>
      </c>
      <c r="B56" s="31"/>
      <c r="C56" s="31" t="s">
        <v>716</v>
      </c>
      <c r="D56" s="4" t="s">
        <v>1463</v>
      </c>
      <c r="E56" s="5">
        <v>60</v>
      </c>
      <c r="F56" s="138"/>
      <c r="G56" s="6">
        <f t="shared" si="0"/>
        <v>0</v>
      </c>
      <c r="H56" s="7"/>
      <c r="I56" s="6">
        <f t="shared" si="1"/>
        <v>0</v>
      </c>
      <c r="J56" s="6">
        <f t="shared" si="2"/>
        <v>0</v>
      </c>
      <c r="K56" s="31"/>
    </row>
    <row r="57" spans="1:11" ht="12.75">
      <c r="A57" s="1">
        <v>53</v>
      </c>
      <c r="B57" s="31"/>
      <c r="C57" s="31" t="s">
        <v>715</v>
      </c>
      <c r="D57" s="4" t="s">
        <v>1463</v>
      </c>
      <c r="E57" s="5">
        <v>30</v>
      </c>
      <c r="F57" s="138"/>
      <c r="G57" s="6">
        <f t="shared" si="0"/>
        <v>0</v>
      </c>
      <c r="H57" s="7"/>
      <c r="I57" s="6">
        <f t="shared" si="1"/>
        <v>0</v>
      </c>
      <c r="J57" s="6">
        <f t="shared" si="2"/>
        <v>0</v>
      </c>
      <c r="K57" s="31"/>
    </row>
    <row r="58" spans="1:11" ht="12.75">
      <c r="A58" s="1">
        <v>54</v>
      </c>
      <c r="B58" s="31"/>
      <c r="C58" s="31" t="s">
        <v>1389</v>
      </c>
      <c r="D58" s="4" t="s">
        <v>1463</v>
      </c>
      <c r="E58" s="5">
        <v>50</v>
      </c>
      <c r="F58" s="138"/>
      <c r="G58" s="6">
        <f t="shared" si="0"/>
        <v>0</v>
      </c>
      <c r="H58" s="7"/>
      <c r="I58" s="6">
        <f t="shared" si="1"/>
        <v>0</v>
      </c>
      <c r="J58" s="6">
        <f t="shared" si="2"/>
        <v>0</v>
      </c>
      <c r="K58" s="31"/>
    </row>
    <row r="59" spans="1:11" ht="12.75">
      <c r="A59" s="1">
        <v>55</v>
      </c>
      <c r="B59" s="31"/>
      <c r="C59" s="31" t="s">
        <v>1388</v>
      </c>
      <c r="D59" s="4" t="s">
        <v>1463</v>
      </c>
      <c r="E59" s="5">
        <v>100</v>
      </c>
      <c r="F59" s="138"/>
      <c r="G59" s="6">
        <f t="shared" si="0"/>
        <v>0</v>
      </c>
      <c r="H59" s="7"/>
      <c r="I59" s="6">
        <f t="shared" si="1"/>
        <v>0</v>
      </c>
      <c r="J59" s="6">
        <f t="shared" si="2"/>
        <v>0</v>
      </c>
      <c r="K59" s="31"/>
    </row>
    <row r="60" spans="1:11" ht="12.75">
      <c r="A60" s="1">
        <v>56</v>
      </c>
      <c r="B60" s="31"/>
      <c r="C60" s="31" t="s">
        <v>1397</v>
      </c>
      <c r="D60" s="4" t="s">
        <v>1463</v>
      </c>
      <c r="E60" s="5">
        <v>20</v>
      </c>
      <c r="F60" s="138"/>
      <c r="G60" s="6">
        <f t="shared" si="0"/>
        <v>0</v>
      </c>
      <c r="H60" s="7"/>
      <c r="I60" s="6">
        <f t="shared" si="1"/>
        <v>0</v>
      </c>
      <c r="J60" s="6">
        <f t="shared" si="2"/>
        <v>0</v>
      </c>
      <c r="K60" s="31"/>
    </row>
    <row r="61" spans="1:11" ht="12.75">
      <c r="A61" s="1">
        <v>57</v>
      </c>
      <c r="B61" s="31"/>
      <c r="C61" s="31" t="s">
        <v>1398</v>
      </c>
      <c r="D61" s="4" t="s">
        <v>1463</v>
      </c>
      <c r="E61" s="5">
        <v>50</v>
      </c>
      <c r="F61" s="138"/>
      <c r="G61" s="6">
        <f t="shared" si="0"/>
        <v>0</v>
      </c>
      <c r="H61" s="7"/>
      <c r="I61" s="6">
        <f t="shared" si="1"/>
        <v>0</v>
      </c>
      <c r="J61" s="6">
        <f t="shared" si="2"/>
        <v>0</v>
      </c>
      <c r="K61" s="31"/>
    </row>
    <row r="62" spans="1:11" ht="12.75">
      <c r="A62" s="1">
        <v>58</v>
      </c>
      <c r="B62" s="31"/>
      <c r="C62" s="31" t="s">
        <v>1399</v>
      </c>
      <c r="D62" s="4" t="s">
        <v>1463</v>
      </c>
      <c r="E62" s="5">
        <v>30</v>
      </c>
      <c r="F62" s="138"/>
      <c r="G62" s="6">
        <f t="shared" si="0"/>
        <v>0</v>
      </c>
      <c r="H62" s="7"/>
      <c r="I62" s="6">
        <f t="shared" si="1"/>
        <v>0</v>
      </c>
      <c r="J62" s="6">
        <f t="shared" si="2"/>
        <v>0</v>
      </c>
      <c r="K62" s="85"/>
    </row>
    <row r="63" spans="1:11" ht="12.75">
      <c r="A63" s="1">
        <v>59</v>
      </c>
      <c r="B63" s="31"/>
      <c r="C63" s="31" t="s">
        <v>1400</v>
      </c>
      <c r="D63" s="4" t="s">
        <v>1463</v>
      </c>
      <c r="E63" s="5">
        <v>40</v>
      </c>
      <c r="F63" s="138"/>
      <c r="G63" s="6">
        <f t="shared" si="0"/>
        <v>0</v>
      </c>
      <c r="H63" s="7"/>
      <c r="I63" s="6">
        <f t="shared" si="1"/>
        <v>0</v>
      </c>
      <c r="J63" s="6">
        <f t="shared" si="2"/>
        <v>0</v>
      </c>
      <c r="K63" s="31"/>
    </row>
    <row r="64" spans="1:11" ht="12.75">
      <c r="A64" s="1">
        <v>60</v>
      </c>
      <c r="B64" s="86"/>
      <c r="C64" s="86" t="s">
        <v>422</v>
      </c>
      <c r="D64" s="13" t="s">
        <v>423</v>
      </c>
      <c r="E64" s="26">
        <v>100</v>
      </c>
      <c r="F64" s="306"/>
      <c r="G64" s="41">
        <f t="shared" si="0"/>
        <v>0</v>
      </c>
      <c r="H64" s="304"/>
      <c r="I64" s="41">
        <f t="shared" si="1"/>
        <v>0</v>
      </c>
      <c r="J64" s="41">
        <f t="shared" si="2"/>
        <v>0</v>
      </c>
      <c r="K64" s="308"/>
    </row>
    <row r="65" spans="1:11" ht="12.75">
      <c r="A65" s="1">
        <v>61</v>
      </c>
      <c r="B65" s="86"/>
      <c r="C65" s="86" t="s">
        <v>424</v>
      </c>
      <c r="D65" s="13" t="s">
        <v>423</v>
      </c>
      <c r="E65" s="26">
        <v>50</v>
      </c>
      <c r="F65" s="306"/>
      <c r="G65" s="41">
        <f t="shared" si="0"/>
        <v>0</v>
      </c>
      <c r="H65" s="304"/>
      <c r="I65" s="41">
        <f t="shared" si="1"/>
        <v>0</v>
      </c>
      <c r="J65" s="41">
        <f t="shared" si="2"/>
        <v>0</v>
      </c>
      <c r="K65" s="86"/>
    </row>
    <row r="66" spans="1:11" ht="12.75">
      <c r="A66" s="1">
        <v>62</v>
      </c>
      <c r="B66" s="31"/>
      <c r="C66" s="31" t="s">
        <v>615</v>
      </c>
      <c r="D66" s="4" t="s">
        <v>1463</v>
      </c>
      <c r="E66" s="5">
        <v>10</v>
      </c>
      <c r="F66" s="138"/>
      <c r="G66" s="6">
        <f t="shared" si="0"/>
        <v>0</v>
      </c>
      <c r="H66" s="7"/>
      <c r="I66" s="6">
        <f t="shared" si="1"/>
        <v>0</v>
      </c>
      <c r="J66" s="6">
        <f t="shared" si="2"/>
        <v>0</v>
      </c>
      <c r="K66" s="31"/>
    </row>
    <row r="67" spans="1:11" ht="12.75">
      <c r="A67" s="1">
        <v>63</v>
      </c>
      <c r="B67" s="31"/>
      <c r="C67" s="31" t="s">
        <v>425</v>
      </c>
      <c r="D67" s="4" t="s">
        <v>1463</v>
      </c>
      <c r="E67" s="5">
        <v>350</v>
      </c>
      <c r="F67" s="138"/>
      <c r="G67" s="6">
        <f t="shared" si="0"/>
        <v>0</v>
      </c>
      <c r="H67" s="7"/>
      <c r="I67" s="6">
        <f t="shared" si="1"/>
        <v>0</v>
      </c>
      <c r="J67" s="6">
        <f t="shared" si="2"/>
        <v>0</v>
      </c>
      <c r="K67" s="31"/>
    </row>
    <row r="68" spans="1:11" ht="12.75">
      <c r="A68" s="1">
        <v>64</v>
      </c>
      <c r="B68" s="31"/>
      <c r="C68" s="31" t="s">
        <v>426</v>
      </c>
      <c r="D68" s="4" t="s">
        <v>1463</v>
      </c>
      <c r="E68" s="5">
        <v>300</v>
      </c>
      <c r="F68" s="138"/>
      <c r="G68" s="6">
        <f t="shared" si="0"/>
        <v>0</v>
      </c>
      <c r="H68" s="7"/>
      <c r="I68" s="6">
        <f t="shared" si="1"/>
        <v>0</v>
      </c>
      <c r="J68" s="6">
        <f t="shared" si="2"/>
        <v>0</v>
      </c>
      <c r="K68" s="85"/>
    </row>
    <row r="69" spans="1:11" ht="12.75">
      <c r="A69" s="1">
        <v>65</v>
      </c>
      <c r="B69" s="31"/>
      <c r="C69" s="31" t="s">
        <v>427</v>
      </c>
      <c r="D69" s="4" t="s">
        <v>1463</v>
      </c>
      <c r="E69" s="5">
        <v>500</v>
      </c>
      <c r="F69" s="138"/>
      <c r="G69" s="6">
        <f aca="true" t="shared" si="3" ref="G69:G132">E69*F69</f>
        <v>0</v>
      </c>
      <c r="H69" s="7"/>
      <c r="I69" s="6">
        <f aca="true" t="shared" si="4" ref="I69:I132">F69+(F69*H69)</f>
        <v>0</v>
      </c>
      <c r="J69" s="6">
        <f aca="true" t="shared" si="5" ref="J69:J132">G69+(G69*H69)</f>
        <v>0</v>
      </c>
      <c r="K69" s="85"/>
    </row>
    <row r="70" spans="1:11" ht="12.75">
      <c r="A70" s="1">
        <v>66</v>
      </c>
      <c r="B70" s="31"/>
      <c r="C70" s="31" t="s">
        <v>1404</v>
      </c>
      <c r="D70" s="4" t="s">
        <v>1463</v>
      </c>
      <c r="E70" s="5">
        <v>20</v>
      </c>
      <c r="F70" s="138"/>
      <c r="G70" s="6">
        <f t="shared" si="3"/>
        <v>0</v>
      </c>
      <c r="H70" s="7"/>
      <c r="I70" s="6">
        <f t="shared" si="4"/>
        <v>0</v>
      </c>
      <c r="J70" s="6">
        <f t="shared" si="5"/>
        <v>0</v>
      </c>
      <c r="K70" s="31"/>
    </row>
    <row r="71" spans="1:11" ht="12.75">
      <c r="A71" s="1">
        <v>67</v>
      </c>
      <c r="B71" s="31"/>
      <c r="C71" s="31" t="s">
        <v>1405</v>
      </c>
      <c r="D71" s="4" t="s">
        <v>1463</v>
      </c>
      <c r="E71" s="5">
        <v>20</v>
      </c>
      <c r="F71" s="138"/>
      <c r="G71" s="6">
        <f t="shared" si="3"/>
        <v>0</v>
      </c>
      <c r="H71" s="7"/>
      <c r="I71" s="6">
        <f t="shared" si="4"/>
        <v>0</v>
      </c>
      <c r="J71" s="6">
        <f t="shared" si="5"/>
        <v>0</v>
      </c>
      <c r="K71" s="31"/>
    </row>
    <row r="72" spans="1:11" ht="12.75">
      <c r="A72" s="1">
        <v>68</v>
      </c>
      <c r="B72" s="31"/>
      <c r="C72" s="31" t="s">
        <v>1403</v>
      </c>
      <c r="D72" s="4" t="s">
        <v>1463</v>
      </c>
      <c r="E72" s="5">
        <v>10</v>
      </c>
      <c r="F72" s="138"/>
      <c r="G72" s="6">
        <f t="shared" si="3"/>
        <v>0</v>
      </c>
      <c r="H72" s="7"/>
      <c r="I72" s="6">
        <f t="shared" si="4"/>
        <v>0</v>
      </c>
      <c r="J72" s="6">
        <f t="shared" si="5"/>
        <v>0</v>
      </c>
      <c r="K72" s="31"/>
    </row>
    <row r="73" spans="1:11" ht="22.5">
      <c r="A73" s="1">
        <v>69</v>
      </c>
      <c r="B73" s="31"/>
      <c r="C73" s="31" t="s">
        <v>456</v>
      </c>
      <c r="D73" s="4" t="s">
        <v>1463</v>
      </c>
      <c r="E73" s="5">
        <v>80</v>
      </c>
      <c r="F73" s="138"/>
      <c r="G73" s="6">
        <f t="shared" si="3"/>
        <v>0</v>
      </c>
      <c r="H73" s="7"/>
      <c r="I73" s="6">
        <f t="shared" si="4"/>
        <v>0</v>
      </c>
      <c r="J73" s="6">
        <f t="shared" si="5"/>
        <v>0</v>
      </c>
      <c r="K73" s="31"/>
    </row>
    <row r="74" spans="1:11" ht="12.75">
      <c r="A74" s="1">
        <v>70</v>
      </c>
      <c r="B74" s="31"/>
      <c r="C74" s="31" t="s">
        <v>466</v>
      </c>
      <c r="D74" s="4" t="s">
        <v>1463</v>
      </c>
      <c r="E74" s="5">
        <v>300</v>
      </c>
      <c r="F74" s="138"/>
      <c r="G74" s="6">
        <f t="shared" si="3"/>
        <v>0</v>
      </c>
      <c r="H74" s="7"/>
      <c r="I74" s="6">
        <f t="shared" si="4"/>
        <v>0</v>
      </c>
      <c r="J74" s="6">
        <f t="shared" si="5"/>
        <v>0</v>
      </c>
      <c r="K74" s="31"/>
    </row>
    <row r="75" spans="1:11" ht="12.75">
      <c r="A75" s="1">
        <v>71</v>
      </c>
      <c r="B75" s="31"/>
      <c r="C75" s="31" t="s">
        <v>465</v>
      </c>
      <c r="D75" s="4" t="s">
        <v>1463</v>
      </c>
      <c r="E75" s="5">
        <v>6500</v>
      </c>
      <c r="F75" s="138"/>
      <c r="G75" s="6">
        <f t="shared" si="3"/>
        <v>0</v>
      </c>
      <c r="H75" s="7"/>
      <c r="I75" s="6">
        <f t="shared" si="4"/>
        <v>0</v>
      </c>
      <c r="J75" s="6">
        <f t="shared" si="5"/>
        <v>0</v>
      </c>
      <c r="K75" s="31"/>
    </row>
    <row r="76" spans="1:11" ht="12.75">
      <c r="A76" s="1">
        <v>72</v>
      </c>
      <c r="B76" s="31"/>
      <c r="C76" s="31" t="s">
        <v>593</v>
      </c>
      <c r="D76" s="4" t="s">
        <v>1463</v>
      </c>
      <c r="E76" s="5">
        <v>50</v>
      </c>
      <c r="F76" s="138"/>
      <c r="G76" s="6">
        <f t="shared" si="3"/>
        <v>0</v>
      </c>
      <c r="H76" s="7"/>
      <c r="I76" s="6">
        <f t="shared" si="4"/>
        <v>0</v>
      </c>
      <c r="J76" s="6">
        <f t="shared" si="5"/>
        <v>0</v>
      </c>
      <c r="K76" s="31"/>
    </row>
    <row r="77" spans="1:11" ht="12.75">
      <c r="A77" s="1">
        <v>73</v>
      </c>
      <c r="B77" s="31"/>
      <c r="C77" s="31" t="s">
        <v>1035</v>
      </c>
      <c r="D77" s="4" t="s">
        <v>1463</v>
      </c>
      <c r="E77" s="5">
        <v>150</v>
      </c>
      <c r="F77" s="138"/>
      <c r="G77" s="6">
        <f t="shared" si="3"/>
        <v>0</v>
      </c>
      <c r="H77" s="7"/>
      <c r="I77" s="6">
        <f t="shared" si="4"/>
        <v>0</v>
      </c>
      <c r="J77" s="6">
        <f t="shared" si="5"/>
        <v>0</v>
      </c>
      <c r="K77" s="31"/>
    </row>
    <row r="78" spans="1:11" ht="12.75">
      <c r="A78" s="1">
        <v>74</v>
      </c>
      <c r="B78" s="31"/>
      <c r="C78" s="31" t="s">
        <v>1036</v>
      </c>
      <c r="D78" s="4" t="s">
        <v>1463</v>
      </c>
      <c r="E78" s="5">
        <v>50</v>
      </c>
      <c r="F78" s="138"/>
      <c r="G78" s="6">
        <f t="shared" si="3"/>
        <v>0</v>
      </c>
      <c r="H78" s="7"/>
      <c r="I78" s="6">
        <f t="shared" si="4"/>
        <v>0</v>
      </c>
      <c r="J78" s="6">
        <f t="shared" si="5"/>
        <v>0</v>
      </c>
      <c r="K78" s="31"/>
    </row>
    <row r="79" spans="1:11" ht="12.75">
      <c r="A79" s="1">
        <v>75</v>
      </c>
      <c r="B79" s="31"/>
      <c r="C79" s="31" t="s">
        <v>1034</v>
      </c>
      <c r="D79" s="4" t="s">
        <v>1463</v>
      </c>
      <c r="E79" s="5">
        <v>20</v>
      </c>
      <c r="F79" s="138"/>
      <c r="G79" s="6">
        <f t="shared" si="3"/>
        <v>0</v>
      </c>
      <c r="H79" s="7"/>
      <c r="I79" s="6">
        <f t="shared" si="4"/>
        <v>0</v>
      </c>
      <c r="J79" s="6">
        <f t="shared" si="5"/>
        <v>0</v>
      </c>
      <c r="K79" s="31"/>
    </row>
    <row r="80" spans="1:11" ht="12.75">
      <c r="A80" s="1">
        <v>76</v>
      </c>
      <c r="B80" s="31"/>
      <c r="C80" s="31" t="s">
        <v>1047</v>
      </c>
      <c r="D80" s="4" t="s">
        <v>1463</v>
      </c>
      <c r="E80" s="5">
        <v>100</v>
      </c>
      <c r="F80" s="138"/>
      <c r="G80" s="6">
        <f t="shared" si="3"/>
        <v>0</v>
      </c>
      <c r="H80" s="7"/>
      <c r="I80" s="6">
        <f t="shared" si="4"/>
        <v>0</v>
      </c>
      <c r="J80" s="6">
        <f t="shared" si="5"/>
        <v>0</v>
      </c>
      <c r="K80" s="31"/>
    </row>
    <row r="81" spans="1:11" ht="22.5">
      <c r="A81" s="1">
        <v>77</v>
      </c>
      <c r="B81" s="86"/>
      <c r="C81" s="86" t="s">
        <v>1493</v>
      </c>
      <c r="D81" s="4" t="s">
        <v>1463</v>
      </c>
      <c r="E81" s="5">
        <v>10</v>
      </c>
      <c r="F81" s="6"/>
      <c r="G81" s="6">
        <f t="shared" si="3"/>
        <v>0</v>
      </c>
      <c r="H81" s="7"/>
      <c r="I81" s="6">
        <f t="shared" si="4"/>
        <v>0</v>
      </c>
      <c r="J81" s="6">
        <f t="shared" si="5"/>
        <v>0</v>
      </c>
      <c r="K81" s="31"/>
    </row>
    <row r="82" spans="1:11" ht="22.5">
      <c r="A82" s="1">
        <v>78</v>
      </c>
      <c r="B82" s="31"/>
      <c r="C82" s="31" t="s">
        <v>1220</v>
      </c>
      <c r="D82" s="4" t="s">
        <v>1463</v>
      </c>
      <c r="E82" s="5">
        <v>20</v>
      </c>
      <c r="F82" s="138"/>
      <c r="G82" s="6">
        <f t="shared" si="3"/>
        <v>0</v>
      </c>
      <c r="H82" s="7"/>
      <c r="I82" s="6">
        <f t="shared" si="4"/>
        <v>0</v>
      </c>
      <c r="J82" s="6">
        <f t="shared" si="5"/>
        <v>0</v>
      </c>
      <c r="K82" s="31"/>
    </row>
    <row r="83" spans="1:11" ht="12.75">
      <c r="A83" s="1">
        <v>79</v>
      </c>
      <c r="B83" s="31"/>
      <c r="C83" s="31" t="s">
        <v>343</v>
      </c>
      <c r="D83" s="4" t="s">
        <v>1463</v>
      </c>
      <c r="E83" s="5">
        <v>20</v>
      </c>
      <c r="F83" s="138"/>
      <c r="G83" s="6">
        <f t="shared" si="3"/>
        <v>0</v>
      </c>
      <c r="H83" s="7"/>
      <c r="I83" s="6">
        <f t="shared" si="4"/>
        <v>0</v>
      </c>
      <c r="J83" s="6">
        <f t="shared" si="5"/>
        <v>0</v>
      </c>
      <c r="K83" s="31"/>
    </row>
    <row r="84" spans="1:11" ht="12.75">
      <c r="A84" s="1">
        <v>80</v>
      </c>
      <c r="B84" s="31"/>
      <c r="C84" s="31" t="s">
        <v>344</v>
      </c>
      <c r="D84" s="4" t="s">
        <v>1463</v>
      </c>
      <c r="E84" s="5">
        <v>20</v>
      </c>
      <c r="F84" s="138"/>
      <c r="G84" s="6">
        <f t="shared" si="3"/>
        <v>0</v>
      </c>
      <c r="H84" s="7"/>
      <c r="I84" s="6">
        <f t="shared" si="4"/>
        <v>0</v>
      </c>
      <c r="J84" s="6">
        <f t="shared" si="5"/>
        <v>0</v>
      </c>
      <c r="K84" s="31"/>
    </row>
    <row r="85" spans="1:11" ht="12.75">
      <c r="A85" s="1">
        <v>81</v>
      </c>
      <c r="B85" s="31"/>
      <c r="C85" s="31" t="s">
        <v>1064</v>
      </c>
      <c r="D85" s="4" t="s">
        <v>1463</v>
      </c>
      <c r="E85" s="5">
        <v>220</v>
      </c>
      <c r="F85" s="138"/>
      <c r="G85" s="6">
        <f t="shared" si="3"/>
        <v>0</v>
      </c>
      <c r="H85" s="7"/>
      <c r="I85" s="6">
        <f t="shared" si="4"/>
        <v>0</v>
      </c>
      <c r="J85" s="6">
        <f t="shared" si="5"/>
        <v>0</v>
      </c>
      <c r="K85" s="31"/>
    </row>
    <row r="86" spans="1:11" ht="12.75">
      <c r="A86" s="1">
        <v>82</v>
      </c>
      <c r="B86" s="31"/>
      <c r="C86" s="31" t="s">
        <v>1216</v>
      </c>
      <c r="D86" s="4" t="s">
        <v>1463</v>
      </c>
      <c r="E86" s="5">
        <v>120</v>
      </c>
      <c r="F86" s="138"/>
      <c r="G86" s="6">
        <f t="shared" si="3"/>
        <v>0</v>
      </c>
      <c r="H86" s="7"/>
      <c r="I86" s="6">
        <f t="shared" si="4"/>
        <v>0</v>
      </c>
      <c r="J86" s="6">
        <f t="shared" si="5"/>
        <v>0</v>
      </c>
      <c r="K86" s="31"/>
    </row>
    <row r="87" spans="1:11" ht="12.75">
      <c r="A87" s="1">
        <v>83</v>
      </c>
      <c r="B87" s="31"/>
      <c r="C87" s="31" t="s">
        <v>1390</v>
      </c>
      <c r="D87" s="4" t="s">
        <v>1463</v>
      </c>
      <c r="E87" s="5">
        <v>150</v>
      </c>
      <c r="F87" s="138"/>
      <c r="G87" s="6">
        <f t="shared" si="3"/>
        <v>0</v>
      </c>
      <c r="H87" s="7"/>
      <c r="I87" s="6">
        <f t="shared" si="4"/>
        <v>0</v>
      </c>
      <c r="J87" s="6">
        <f t="shared" si="5"/>
        <v>0</v>
      </c>
      <c r="K87" s="31"/>
    </row>
    <row r="88" spans="1:11" ht="12.75">
      <c r="A88" s="1">
        <v>84</v>
      </c>
      <c r="B88" s="31"/>
      <c r="C88" s="31" t="s">
        <v>1391</v>
      </c>
      <c r="D88" s="4" t="s">
        <v>1463</v>
      </c>
      <c r="E88" s="5">
        <v>10</v>
      </c>
      <c r="F88" s="138"/>
      <c r="G88" s="6">
        <f t="shared" si="3"/>
        <v>0</v>
      </c>
      <c r="H88" s="7"/>
      <c r="I88" s="6">
        <f t="shared" si="4"/>
        <v>0</v>
      </c>
      <c r="J88" s="6">
        <f t="shared" si="5"/>
        <v>0</v>
      </c>
      <c r="K88" s="31"/>
    </row>
    <row r="89" spans="1:11" ht="22.5">
      <c r="A89" s="1">
        <v>85</v>
      </c>
      <c r="B89" s="31"/>
      <c r="C89" s="31" t="s">
        <v>611</v>
      </c>
      <c r="D89" s="4" t="s">
        <v>1463</v>
      </c>
      <c r="E89" s="5">
        <v>20</v>
      </c>
      <c r="F89" s="138"/>
      <c r="G89" s="6">
        <f t="shared" si="3"/>
        <v>0</v>
      </c>
      <c r="H89" s="7"/>
      <c r="I89" s="6">
        <f t="shared" si="4"/>
        <v>0</v>
      </c>
      <c r="J89" s="6">
        <f t="shared" si="5"/>
        <v>0</v>
      </c>
      <c r="K89" s="31"/>
    </row>
    <row r="90" spans="1:10" ht="12.75">
      <c r="A90" s="1">
        <v>86</v>
      </c>
      <c r="B90" s="31"/>
      <c r="C90" s="31" t="s">
        <v>1042</v>
      </c>
      <c r="D90" s="4" t="s">
        <v>1463</v>
      </c>
      <c r="E90" s="5">
        <v>80</v>
      </c>
      <c r="F90" s="138"/>
      <c r="G90" s="6">
        <f t="shared" si="3"/>
        <v>0</v>
      </c>
      <c r="H90" s="7"/>
      <c r="I90" s="6">
        <f t="shared" si="4"/>
        <v>0</v>
      </c>
      <c r="J90" s="6">
        <f t="shared" si="5"/>
        <v>0</v>
      </c>
    </row>
    <row r="91" spans="1:11" ht="12.75">
      <c r="A91" s="1">
        <v>87</v>
      </c>
      <c r="B91" s="31"/>
      <c r="C91" s="31" t="s">
        <v>636</v>
      </c>
      <c r="D91" s="4" t="s">
        <v>1463</v>
      </c>
      <c r="E91" s="5">
        <v>150</v>
      </c>
      <c r="F91" s="138"/>
      <c r="G91" s="6">
        <f t="shared" si="3"/>
        <v>0</v>
      </c>
      <c r="H91" s="7"/>
      <c r="I91" s="6">
        <f t="shared" si="4"/>
        <v>0</v>
      </c>
      <c r="J91" s="6">
        <f t="shared" si="5"/>
        <v>0</v>
      </c>
      <c r="K91" s="31"/>
    </row>
    <row r="92" spans="1:11" ht="12.75">
      <c r="A92" s="1">
        <v>88</v>
      </c>
      <c r="B92" s="31"/>
      <c r="C92" s="31" t="s">
        <v>639</v>
      </c>
      <c r="D92" s="4" t="s">
        <v>1463</v>
      </c>
      <c r="E92" s="5">
        <v>800</v>
      </c>
      <c r="F92" s="138"/>
      <c r="G92" s="6">
        <f t="shared" si="3"/>
        <v>0</v>
      </c>
      <c r="H92" s="7"/>
      <c r="I92" s="6">
        <f t="shared" si="4"/>
        <v>0</v>
      </c>
      <c r="J92" s="6">
        <f t="shared" si="5"/>
        <v>0</v>
      </c>
      <c r="K92" s="31"/>
    </row>
    <row r="93" spans="1:11" ht="12.75">
      <c r="A93" s="1">
        <v>89</v>
      </c>
      <c r="B93" s="31"/>
      <c r="C93" s="31" t="s">
        <v>638</v>
      </c>
      <c r="D93" s="4" t="s">
        <v>1463</v>
      </c>
      <c r="E93" s="5">
        <v>50</v>
      </c>
      <c r="F93" s="138"/>
      <c r="G93" s="6">
        <f t="shared" si="3"/>
        <v>0</v>
      </c>
      <c r="H93" s="7"/>
      <c r="I93" s="6">
        <f t="shared" si="4"/>
        <v>0</v>
      </c>
      <c r="J93" s="6">
        <f t="shared" si="5"/>
        <v>0</v>
      </c>
      <c r="K93" s="31"/>
    </row>
    <row r="94" spans="1:11" ht="12.75">
      <c r="A94" s="1">
        <v>90</v>
      </c>
      <c r="B94" s="31"/>
      <c r="C94" s="31" t="s">
        <v>637</v>
      </c>
      <c r="D94" s="4" t="s">
        <v>1463</v>
      </c>
      <c r="E94" s="5">
        <v>450</v>
      </c>
      <c r="F94" s="138"/>
      <c r="G94" s="6">
        <f t="shared" si="3"/>
        <v>0</v>
      </c>
      <c r="H94" s="7"/>
      <c r="I94" s="6">
        <f t="shared" si="4"/>
        <v>0</v>
      </c>
      <c r="J94" s="6">
        <f t="shared" si="5"/>
        <v>0</v>
      </c>
      <c r="K94" s="31"/>
    </row>
    <row r="95" spans="1:11" ht="22.5">
      <c r="A95" s="1">
        <v>91</v>
      </c>
      <c r="B95" s="86"/>
      <c r="C95" s="86" t="s">
        <v>345</v>
      </c>
      <c r="D95" s="4" t="s">
        <v>1463</v>
      </c>
      <c r="E95" s="5">
        <v>20</v>
      </c>
      <c r="F95" s="138"/>
      <c r="G95" s="6">
        <f t="shared" si="3"/>
        <v>0</v>
      </c>
      <c r="H95" s="7"/>
      <c r="I95" s="6">
        <f t="shared" si="4"/>
        <v>0</v>
      </c>
      <c r="J95" s="6">
        <f t="shared" si="5"/>
        <v>0</v>
      </c>
      <c r="K95" s="31"/>
    </row>
    <row r="96" spans="1:11" ht="22.5">
      <c r="A96" s="1">
        <v>92</v>
      </c>
      <c r="B96" s="31"/>
      <c r="C96" s="31" t="s">
        <v>1084</v>
      </c>
      <c r="D96" s="4" t="s">
        <v>634</v>
      </c>
      <c r="E96" s="5">
        <v>350</v>
      </c>
      <c r="F96" s="138"/>
      <c r="G96" s="6">
        <f t="shared" si="3"/>
        <v>0</v>
      </c>
      <c r="H96" s="7"/>
      <c r="I96" s="6">
        <f t="shared" si="4"/>
        <v>0</v>
      </c>
      <c r="J96" s="6">
        <f t="shared" si="5"/>
        <v>0</v>
      </c>
      <c r="K96" s="31"/>
    </row>
    <row r="97" spans="1:11" ht="22.5">
      <c r="A97" s="1">
        <v>93</v>
      </c>
      <c r="B97" s="31"/>
      <c r="C97" s="31" t="s">
        <v>460</v>
      </c>
      <c r="D97" s="4" t="s">
        <v>1463</v>
      </c>
      <c r="E97" s="5">
        <v>200</v>
      </c>
      <c r="F97" s="138"/>
      <c r="G97" s="6">
        <f t="shared" si="3"/>
        <v>0</v>
      </c>
      <c r="H97" s="7"/>
      <c r="I97" s="6">
        <f t="shared" si="4"/>
        <v>0</v>
      </c>
      <c r="J97" s="6">
        <f t="shared" si="5"/>
        <v>0</v>
      </c>
      <c r="K97" s="31"/>
    </row>
    <row r="98" spans="1:11" ht="22.5">
      <c r="A98" s="1">
        <v>94</v>
      </c>
      <c r="B98" s="31"/>
      <c r="C98" s="31" t="s">
        <v>459</v>
      </c>
      <c r="D98" s="4" t="s">
        <v>1463</v>
      </c>
      <c r="E98" s="5">
        <v>100</v>
      </c>
      <c r="F98" s="138"/>
      <c r="G98" s="6">
        <f t="shared" si="3"/>
        <v>0</v>
      </c>
      <c r="H98" s="7"/>
      <c r="I98" s="6">
        <f t="shared" si="4"/>
        <v>0</v>
      </c>
      <c r="J98" s="6">
        <f t="shared" si="5"/>
        <v>0</v>
      </c>
      <c r="K98" s="31"/>
    </row>
    <row r="99" spans="1:11" ht="12.75">
      <c r="A99" s="1">
        <v>95</v>
      </c>
      <c r="B99" s="31"/>
      <c r="C99" s="31" t="s">
        <v>1383</v>
      </c>
      <c r="D99" s="4" t="s">
        <v>1463</v>
      </c>
      <c r="E99" s="5">
        <v>650</v>
      </c>
      <c r="F99" s="138"/>
      <c r="G99" s="6">
        <f t="shared" si="3"/>
        <v>0</v>
      </c>
      <c r="H99" s="7"/>
      <c r="I99" s="6">
        <f t="shared" si="4"/>
        <v>0</v>
      </c>
      <c r="J99" s="6">
        <f t="shared" si="5"/>
        <v>0</v>
      </c>
      <c r="K99" s="31"/>
    </row>
    <row r="100" spans="1:11" ht="12.75">
      <c r="A100" s="1">
        <v>96</v>
      </c>
      <c r="B100" s="31"/>
      <c r="C100" s="31" t="s">
        <v>346</v>
      </c>
      <c r="D100" s="4" t="s">
        <v>1463</v>
      </c>
      <c r="E100" s="5">
        <v>5</v>
      </c>
      <c r="F100" s="138"/>
      <c r="G100" s="6">
        <f t="shared" si="3"/>
        <v>0</v>
      </c>
      <c r="H100" s="7"/>
      <c r="I100" s="6">
        <f t="shared" si="4"/>
        <v>0</v>
      </c>
      <c r="J100" s="6">
        <f t="shared" si="5"/>
        <v>0</v>
      </c>
      <c r="K100" s="31"/>
    </row>
    <row r="101" spans="1:11" ht="12.75">
      <c r="A101" s="1">
        <v>97</v>
      </c>
      <c r="B101" s="31"/>
      <c r="C101" s="31" t="s">
        <v>347</v>
      </c>
      <c r="D101" s="4" t="s">
        <v>1463</v>
      </c>
      <c r="E101" s="5">
        <v>50</v>
      </c>
      <c r="F101" s="138"/>
      <c r="G101" s="6">
        <f t="shared" si="3"/>
        <v>0</v>
      </c>
      <c r="H101" s="7"/>
      <c r="I101" s="6">
        <f t="shared" si="4"/>
        <v>0</v>
      </c>
      <c r="J101" s="6">
        <f t="shared" si="5"/>
        <v>0</v>
      </c>
      <c r="K101" s="31"/>
    </row>
    <row r="102" spans="1:11" ht="12.75">
      <c r="A102" s="1">
        <v>98</v>
      </c>
      <c r="B102" s="31"/>
      <c r="C102" s="31" t="s">
        <v>348</v>
      </c>
      <c r="D102" s="4" t="s">
        <v>1463</v>
      </c>
      <c r="E102" s="26">
        <v>50</v>
      </c>
      <c r="F102" s="306"/>
      <c r="G102" s="6">
        <f t="shared" si="3"/>
        <v>0</v>
      </c>
      <c r="H102" s="7"/>
      <c r="I102" s="6">
        <f t="shared" si="4"/>
        <v>0</v>
      </c>
      <c r="J102" s="6">
        <f t="shared" si="5"/>
        <v>0</v>
      </c>
      <c r="K102" s="86"/>
    </row>
    <row r="103" spans="1:11" ht="12.75">
      <c r="A103" s="1">
        <v>99</v>
      </c>
      <c r="B103" s="31"/>
      <c r="C103" s="31" t="s">
        <v>1385</v>
      </c>
      <c r="D103" s="4" t="s">
        <v>1463</v>
      </c>
      <c r="E103" s="5">
        <v>400</v>
      </c>
      <c r="F103" s="138"/>
      <c r="G103" s="6">
        <f t="shared" si="3"/>
        <v>0</v>
      </c>
      <c r="H103" s="7"/>
      <c r="I103" s="6">
        <f t="shared" si="4"/>
        <v>0</v>
      </c>
      <c r="J103" s="6">
        <f t="shared" si="5"/>
        <v>0</v>
      </c>
      <c r="K103" s="31"/>
    </row>
    <row r="104" spans="1:11" ht="12.75">
      <c r="A104" s="1">
        <v>100</v>
      </c>
      <c r="B104" s="31"/>
      <c r="C104" s="31" t="s">
        <v>470</v>
      </c>
      <c r="D104" s="4" t="s">
        <v>1463</v>
      </c>
      <c r="E104" s="5">
        <v>20</v>
      </c>
      <c r="F104" s="138"/>
      <c r="G104" s="6">
        <f t="shared" si="3"/>
        <v>0</v>
      </c>
      <c r="H104" s="7"/>
      <c r="I104" s="6">
        <f t="shared" si="4"/>
        <v>0</v>
      </c>
      <c r="J104" s="6">
        <f t="shared" si="5"/>
        <v>0</v>
      </c>
      <c r="K104" s="31"/>
    </row>
    <row r="105" spans="1:11" ht="22.5">
      <c r="A105" s="1">
        <v>101</v>
      </c>
      <c r="B105" s="86"/>
      <c r="C105" s="17" t="s">
        <v>1251</v>
      </c>
      <c r="D105" s="13" t="s">
        <v>1463</v>
      </c>
      <c r="E105" s="5">
        <v>350</v>
      </c>
      <c r="F105" s="138"/>
      <c r="G105" s="6">
        <f t="shared" si="3"/>
        <v>0</v>
      </c>
      <c r="H105" s="7"/>
      <c r="I105" s="6">
        <f t="shared" si="4"/>
        <v>0</v>
      </c>
      <c r="J105" s="6">
        <f t="shared" si="5"/>
        <v>0</v>
      </c>
      <c r="K105" s="31"/>
    </row>
    <row r="106" spans="1:11" s="78" customFormat="1" ht="12.75">
      <c r="A106" s="1">
        <v>102</v>
      </c>
      <c r="B106" s="31"/>
      <c r="C106" s="31" t="s">
        <v>349</v>
      </c>
      <c r="D106" s="4" t="s">
        <v>1463</v>
      </c>
      <c r="E106" s="5">
        <v>30</v>
      </c>
      <c r="F106" s="138"/>
      <c r="G106" s="6">
        <f t="shared" si="3"/>
        <v>0</v>
      </c>
      <c r="H106" s="7"/>
      <c r="I106" s="6">
        <f t="shared" si="4"/>
        <v>0</v>
      </c>
      <c r="J106" s="6">
        <f t="shared" si="5"/>
        <v>0</v>
      </c>
      <c r="K106" s="208"/>
    </row>
    <row r="107" spans="1:11" ht="12.75">
      <c r="A107" s="1">
        <v>103</v>
      </c>
      <c r="B107" s="31"/>
      <c r="C107" s="31" t="s">
        <v>350</v>
      </c>
      <c r="D107" s="4" t="s">
        <v>1463</v>
      </c>
      <c r="E107" s="5">
        <v>5</v>
      </c>
      <c r="F107" s="138"/>
      <c r="G107" s="6">
        <f t="shared" si="3"/>
        <v>0</v>
      </c>
      <c r="H107" s="7"/>
      <c r="I107" s="6">
        <f t="shared" si="4"/>
        <v>0</v>
      </c>
      <c r="J107" s="6">
        <f t="shared" si="5"/>
        <v>0</v>
      </c>
      <c r="K107" s="85"/>
    </row>
    <row r="108" spans="1:11" ht="25.5" customHeight="1">
      <c r="A108" s="1">
        <v>104</v>
      </c>
      <c r="B108" s="31"/>
      <c r="C108" s="31" t="s">
        <v>467</v>
      </c>
      <c r="D108" s="4" t="s">
        <v>1463</v>
      </c>
      <c r="E108" s="5">
        <v>50</v>
      </c>
      <c r="F108" s="138"/>
      <c r="G108" s="6">
        <f t="shared" si="3"/>
        <v>0</v>
      </c>
      <c r="H108" s="7"/>
      <c r="I108" s="6">
        <f t="shared" si="4"/>
        <v>0</v>
      </c>
      <c r="J108" s="6">
        <f t="shared" si="5"/>
        <v>0</v>
      </c>
      <c r="K108" s="31"/>
    </row>
    <row r="109" spans="1:11" ht="25.5" customHeight="1">
      <c r="A109" s="1">
        <v>105</v>
      </c>
      <c r="B109" s="31"/>
      <c r="C109" s="31" t="s">
        <v>469</v>
      </c>
      <c r="D109" s="4" t="s">
        <v>1463</v>
      </c>
      <c r="E109" s="5">
        <v>150</v>
      </c>
      <c r="F109" s="138"/>
      <c r="G109" s="6">
        <f t="shared" si="3"/>
        <v>0</v>
      </c>
      <c r="H109" s="7"/>
      <c r="I109" s="6">
        <f t="shared" si="4"/>
        <v>0</v>
      </c>
      <c r="J109" s="6">
        <f t="shared" si="5"/>
        <v>0</v>
      </c>
      <c r="K109" s="31"/>
    </row>
    <row r="110" spans="1:11" ht="12.75">
      <c r="A110" s="1">
        <v>106</v>
      </c>
      <c r="B110" s="31"/>
      <c r="C110" s="31" t="s">
        <v>468</v>
      </c>
      <c r="D110" s="4" t="s">
        <v>1463</v>
      </c>
      <c r="E110" s="5">
        <v>10</v>
      </c>
      <c r="F110" s="138"/>
      <c r="G110" s="6">
        <f t="shared" si="3"/>
        <v>0</v>
      </c>
      <c r="H110" s="7"/>
      <c r="I110" s="6">
        <f t="shared" si="4"/>
        <v>0</v>
      </c>
      <c r="J110" s="6">
        <f t="shared" si="5"/>
        <v>0</v>
      </c>
      <c r="K110" s="31"/>
    </row>
    <row r="111" spans="1:11" ht="22.5">
      <c r="A111" s="1">
        <v>107</v>
      </c>
      <c r="B111" s="31"/>
      <c r="C111" s="31" t="s">
        <v>789</v>
      </c>
      <c r="D111" s="4" t="s">
        <v>1463</v>
      </c>
      <c r="E111" s="5">
        <v>10</v>
      </c>
      <c r="F111" s="138"/>
      <c r="G111" s="6">
        <f t="shared" si="3"/>
        <v>0</v>
      </c>
      <c r="H111" s="7"/>
      <c r="I111" s="6">
        <f t="shared" si="4"/>
        <v>0</v>
      </c>
      <c r="J111" s="6">
        <f t="shared" si="5"/>
        <v>0</v>
      </c>
      <c r="K111" s="31"/>
    </row>
    <row r="112" spans="1:11" ht="12.75">
      <c r="A112" s="1">
        <v>108</v>
      </c>
      <c r="B112" s="31"/>
      <c r="C112" s="31" t="s">
        <v>586</v>
      </c>
      <c r="D112" s="4" t="s">
        <v>1463</v>
      </c>
      <c r="E112" s="5">
        <v>350</v>
      </c>
      <c r="F112" s="138"/>
      <c r="G112" s="6">
        <f t="shared" si="3"/>
        <v>0</v>
      </c>
      <c r="H112" s="7"/>
      <c r="I112" s="6">
        <f t="shared" si="4"/>
        <v>0</v>
      </c>
      <c r="J112" s="6">
        <f t="shared" si="5"/>
        <v>0</v>
      </c>
      <c r="K112" s="31"/>
    </row>
    <row r="113" spans="1:11" ht="12.75">
      <c r="A113" s="1">
        <v>109</v>
      </c>
      <c r="B113" s="31"/>
      <c r="C113" s="31" t="s">
        <v>587</v>
      </c>
      <c r="D113" s="4" t="s">
        <v>1463</v>
      </c>
      <c r="E113" s="5">
        <v>80</v>
      </c>
      <c r="F113" s="138"/>
      <c r="G113" s="6">
        <f t="shared" si="3"/>
        <v>0</v>
      </c>
      <c r="H113" s="7"/>
      <c r="I113" s="6">
        <f t="shared" si="4"/>
        <v>0</v>
      </c>
      <c r="J113" s="6">
        <f t="shared" si="5"/>
        <v>0</v>
      </c>
      <c r="K113" s="31"/>
    </row>
    <row r="114" spans="1:11" ht="12.75">
      <c r="A114" s="1">
        <v>110</v>
      </c>
      <c r="B114" s="31"/>
      <c r="C114" s="31" t="s">
        <v>585</v>
      </c>
      <c r="D114" s="4" t="s">
        <v>1463</v>
      </c>
      <c r="E114" s="5">
        <v>650</v>
      </c>
      <c r="F114" s="138"/>
      <c r="G114" s="6">
        <f t="shared" si="3"/>
        <v>0</v>
      </c>
      <c r="H114" s="7"/>
      <c r="I114" s="6">
        <f t="shared" si="4"/>
        <v>0</v>
      </c>
      <c r="J114" s="6">
        <f t="shared" si="5"/>
        <v>0</v>
      </c>
      <c r="K114" s="31"/>
    </row>
    <row r="115" spans="1:11" ht="12.75">
      <c r="A115" s="1">
        <v>111</v>
      </c>
      <c r="B115" s="86"/>
      <c r="C115" s="86" t="s">
        <v>1252</v>
      </c>
      <c r="D115" s="4" t="s">
        <v>1463</v>
      </c>
      <c r="E115" s="5">
        <v>20</v>
      </c>
      <c r="F115" s="6"/>
      <c r="G115" s="6">
        <f t="shared" si="3"/>
        <v>0</v>
      </c>
      <c r="H115" s="7"/>
      <c r="I115" s="6">
        <f t="shared" si="4"/>
        <v>0</v>
      </c>
      <c r="J115" s="6">
        <f t="shared" si="5"/>
        <v>0</v>
      </c>
      <c r="K115" s="31"/>
    </row>
    <row r="116" spans="1:11" ht="12.75">
      <c r="A116" s="1">
        <v>112</v>
      </c>
      <c r="B116" s="86"/>
      <c r="C116" s="86" t="s">
        <v>1253</v>
      </c>
      <c r="D116" s="4" t="s">
        <v>1463</v>
      </c>
      <c r="E116" s="5">
        <v>150</v>
      </c>
      <c r="F116" s="6"/>
      <c r="G116" s="6">
        <f t="shared" si="3"/>
        <v>0</v>
      </c>
      <c r="H116" s="7"/>
      <c r="I116" s="6">
        <f t="shared" si="4"/>
        <v>0</v>
      </c>
      <c r="J116" s="6">
        <f t="shared" si="5"/>
        <v>0</v>
      </c>
      <c r="K116" s="31"/>
    </row>
    <row r="117" spans="1:11" ht="12.75">
      <c r="A117" s="1">
        <v>113</v>
      </c>
      <c r="B117" s="86"/>
      <c r="C117" s="86" t="s">
        <v>1254</v>
      </c>
      <c r="D117" s="4" t="s">
        <v>1463</v>
      </c>
      <c r="E117" s="5">
        <v>50</v>
      </c>
      <c r="F117" s="6"/>
      <c r="G117" s="6">
        <f t="shared" si="3"/>
        <v>0</v>
      </c>
      <c r="H117" s="7"/>
      <c r="I117" s="6">
        <f t="shared" si="4"/>
        <v>0</v>
      </c>
      <c r="J117" s="6">
        <f t="shared" si="5"/>
        <v>0</v>
      </c>
      <c r="K117" s="31"/>
    </row>
    <row r="118" spans="1:11" ht="12.75">
      <c r="A118" s="1">
        <v>114</v>
      </c>
      <c r="B118" s="31"/>
      <c r="C118" s="31" t="s">
        <v>1219</v>
      </c>
      <c r="D118" s="4" t="s">
        <v>1463</v>
      </c>
      <c r="E118" s="5">
        <v>20</v>
      </c>
      <c r="F118" s="138"/>
      <c r="G118" s="6">
        <f t="shared" si="3"/>
        <v>0</v>
      </c>
      <c r="H118" s="7"/>
      <c r="I118" s="6">
        <f t="shared" si="4"/>
        <v>0</v>
      </c>
      <c r="J118" s="6">
        <f t="shared" si="5"/>
        <v>0</v>
      </c>
      <c r="K118" s="31"/>
    </row>
    <row r="119" spans="1:11" ht="22.5">
      <c r="A119" s="1">
        <v>115</v>
      </c>
      <c r="B119" s="31"/>
      <c r="C119" s="31" t="s">
        <v>1293</v>
      </c>
      <c r="D119" s="4" t="s">
        <v>1463</v>
      </c>
      <c r="E119" s="5">
        <v>1600</v>
      </c>
      <c r="F119" s="138"/>
      <c r="G119" s="6">
        <f t="shared" si="3"/>
        <v>0</v>
      </c>
      <c r="H119" s="7"/>
      <c r="I119" s="6">
        <f t="shared" si="4"/>
        <v>0</v>
      </c>
      <c r="J119" s="6">
        <f t="shared" si="5"/>
        <v>0</v>
      </c>
      <c r="K119" s="31"/>
    </row>
    <row r="120" spans="1:11" ht="22.5">
      <c r="A120" s="1">
        <v>116</v>
      </c>
      <c r="B120" s="31"/>
      <c r="C120" s="31" t="s">
        <v>1294</v>
      </c>
      <c r="D120" s="4" t="s">
        <v>1463</v>
      </c>
      <c r="E120" s="5">
        <v>1500</v>
      </c>
      <c r="F120" s="138"/>
      <c r="G120" s="6">
        <f t="shared" si="3"/>
        <v>0</v>
      </c>
      <c r="H120" s="7"/>
      <c r="I120" s="6">
        <f t="shared" si="4"/>
        <v>0</v>
      </c>
      <c r="J120" s="6">
        <f t="shared" si="5"/>
        <v>0</v>
      </c>
      <c r="K120" s="31"/>
    </row>
    <row r="121" spans="1:11" ht="22.5">
      <c r="A121" s="1">
        <v>117</v>
      </c>
      <c r="B121" s="31"/>
      <c r="C121" s="31" t="s">
        <v>1295</v>
      </c>
      <c r="D121" s="4" t="s">
        <v>1463</v>
      </c>
      <c r="E121" s="5">
        <v>400</v>
      </c>
      <c r="F121" s="138"/>
      <c r="G121" s="6">
        <f t="shared" si="3"/>
        <v>0</v>
      </c>
      <c r="H121" s="7"/>
      <c r="I121" s="6">
        <f t="shared" si="4"/>
        <v>0</v>
      </c>
      <c r="J121" s="6">
        <f t="shared" si="5"/>
        <v>0</v>
      </c>
      <c r="K121" s="31"/>
    </row>
    <row r="122" spans="1:11" ht="22.5">
      <c r="A122" s="1">
        <v>118</v>
      </c>
      <c r="B122" s="31"/>
      <c r="C122" s="31" t="s">
        <v>1296</v>
      </c>
      <c r="D122" s="4" t="s">
        <v>1463</v>
      </c>
      <c r="E122" s="5">
        <v>250</v>
      </c>
      <c r="F122" s="138"/>
      <c r="G122" s="6">
        <f t="shared" si="3"/>
        <v>0</v>
      </c>
      <c r="H122" s="7"/>
      <c r="I122" s="6">
        <f t="shared" si="4"/>
        <v>0</v>
      </c>
      <c r="J122" s="6">
        <f t="shared" si="5"/>
        <v>0</v>
      </c>
      <c r="K122" s="31"/>
    </row>
    <row r="123" spans="1:11" ht="12.75">
      <c r="A123" s="1">
        <v>119</v>
      </c>
      <c r="B123" s="31"/>
      <c r="C123" s="31" t="s">
        <v>1430</v>
      </c>
      <c r="D123" s="4" t="s">
        <v>1463</v>
      </c>
      <c r="E123" s="5">
        <v>100</v>
      </c>
      <c r="F123" s="138"/>
      <c r="G123" s="6">
        <f t="shared" si="3"/>
        <v>0</v>
      </c>
      <c r="H123" s="7"/>
      <c r="I123" s="6">
        <f t="shared" si="4"/>
        <v>0</v>
      </c>
      <c r="J123" s="6">
        <f t="shared" si="5"/>
        <v>0</v>
      </c>
      <c r="K123" s="31"/>
    </row>
    <row r="124" spans="1:11" ht="12.75">
      <c r="A124" s="1">
        <v>120</v>
      </c>
      <c r="B124" s="31"/>
      <c r="C124" s="31" t="s">
        <v>351</v>
      </c>
      <c r="D124" s="4" t="s">
        <v>1463</v>
      </c>
      <c r="E124" s="5">
        <v>30</v>
      </c>
      <c r="F124" s="138"/>
      <c r="G124" s="6">
        <f t="shared" si="3"/>
        <v>0</v>
      </c>
      <c r="H124" s="7"/>
      <c r="I124" s="6">
        <f t="shared" si="4"/>
        <v>0</v>
      </c>
      <c r="J124" s="6">
        <f t="shared" si="5"/>
        <v>0</v>
      </c>
      <c r="K124" s="31"/>
    </row>
    <row r="125" spans="1:11" ht="12.75">
      <c r="A125" s="1">
        <v>121</v>
      </c>
      <c r="B125" s="31"/>
      <c r="C125" s="31" t="s">
        <v>352</v>
      </c>
      <c r="D125" s="4" t="s">
        <v>1463</v>
      </c>
      <c r="E125" s="5">
        <v>110</v>
      </c>
      <c r="F125" s="138"/>
      <c r="G125" s="6">
        <f t="shared" si="3"/>
        <v>0</v>
      </c>
      <c r="H125" s="7"/>
      <c r="I125" s="6">
        <f t="shared" si="4"/>
        <v>0</v>
      </c>
      <c r="J125" s="6">
        <f t="shared" si="5"/>
        <v>0</v>
      </c>
      <c r="K125" s="31"/>
    </row>
    <row r="126" spans="1:11" ht="12.75">
      <c r="A126" s="1">
        <v>122</v>
      </c>
      <c r="B126" s="31"/>
      <c r="C126" s="31" t="s">
        <v>353</v>
      </c>
      <c r="D126" s="4" t="s">
        <v>1463</v>
      </c>
      <c r="E126" s="5">
        <v>30</v>
      </c>
      <c r="F126" s="138"/>
      <c r="G126" s="6">
        <f t="shared" si="3"/>
        <v>0</v>
      </c>
      <c r="H126" s="7"/>
      <c r="I126" s="6">
        <f t="shared" si="4"/>
        <v>0</v>
      </c>
      <c r="J126" s="6">
        <f t="shared" si="5"/>
        <v>0</v>
      </c>
      <c r="K126" s="31"/>
    </row>
    <row r="127" spans="1:11" ht="12.75">
      <c r="A127" s="1">
        <v>123</v>
      </c>
      <c r="B127" s="31"/>
      <c r="C127" s="31" t="s">
        <v>354</v>
      </c>
      <c r="D127" s="4" t="s">
        <v>1463</v>
      </c>
      <c r="E127" s="5">
        <v>120</v>
      </c>
      <c r="F127" s="138"/>
      <c r="G127" s="6">
        <f t="shared" si="3"/>
        <v>0</v>
      </c>
      <c r="H127" s="7"/>
      <c r="I127" s="6">
        <f t="shared" si="4"/>
        <v>0</v>
      </c>
      <c r="J127" s="6">
        <f t="shared" si="5"/>
        <v>0</v>
      </c>
      <c r="K127" s="31"/>
    </row>
    <row r="128" spans="1:11" ht="12.75">
      <c r="A128" s="1">
        <v>124</v>
      </c>
      <c r="B128" s="31"/>
      <c r="C128" s="31" t="s">
        <v>355</v>
      </c>
      <c r="D128" s="4" t="s">
        <v>1463</v>
      </c>
      <c r="E128" s="5">
        <v>10</v>
      </c>
      <c r="F128" s="138"/>
      <c r="G128" s="6">
        <f t="shared" si="3"/>
        <v>0</v>
      </c>
      <c r="H128" s="7"/>
      <c r="I128" s="6">
        <f t="shared" si="4"/>
        <v>0</v>
      </c>
      <c r="J128" s="6">
        <f t="shared" si="5"/>
        <v>0</v>
      </c>
      <c r="K128" s="31"/>
    </row>
    <row r="129" spans="1:11" ht="22.5">
      <c r="A129" s="1">
        <v>125</v>
      </c>
      <c r="B129" s="31"/>
      <c r="C129" s="31" t="s">
        <v>356</v>
      </c>
      <c r="D129" s="4" t="s">
        <v>1463</v>
      </c>
      <c r="E129" s="5">
        <v>10</v>
      </c>
      <c r="F129" s="138"/>
      <c r="G129" s="6">
        <f t="shared" si="3"/>
        <v>0</v>
      </c>
      <c r="H129" s="7"/>
      <c r="I129" s="6">
        <f t="shared" si="4"/>
        <v>0</v>
      </c>
      <c r="J129" s="6">
        <f t="shared" si="5"/>
        <v>0</v>
      </c>
      <c r="K129" s="31"/>
    </row>
    <row r="130" spans="1:11" ht="22.5">
      <c r="A130" s="1">
        <v>126</v>
      </c>
      <c r="B130" s="31"/>
      <c r="C130" s="31" t="s">
        <v>357</v>
      </c>
      <c r="D130" s="4" t="s">
        <v>1463</v>
      </c>
      <c r="E130" s="5">
        <v>10</v>
      </c>
      <c r="F130" s="138"/>
      <c r="G130" s="6">
        <f t="shared" si="3"/>
        <v>0</v>
      </c>
      <c r="H130" s="7"/>
      <c r="I130" s="6">
        <f t="shared" si="4"/>
        <v>0</v>
      </c>
      <c r="J130" s="6">
        <f t="shared" si="5"/>
        <v>0</v>
      </c>
      <c r="K130" s="85"/>
    </row>
    <row r="131" spans="1:11" ht="22.5">
      <c r="A131" s="1">
        <v>127</v>
      </c>
      <c r="B131" s="31"/>
      <c r="C131" s="31" t="s">
        <v>594</v>
      </c>
      <c r="D131" s="4" t="s">
        <v>1463</v>
      </c>
      <c r="E131" s="5">
        <v>120</v>
      </c>
      <c r="F131" s="138"/>
      <c r="G131" s="6">
        <f t="shared" si="3"/>
        <v>0</v>
      </c>
      <c r="H131" s="7"/>
      <c r="I131" s="6">
        <f t="shared" si="4"/>
        <v>0</v>
      </c>
      <c r="J131" s="6">
        <f t="shared" si="5"/>
        <v>0</v>
      </c>
      <c r="K131" s="85"/>
    </row>
    <row r="132" spans="1:11" ht="22.5">
      <c r="A132" s="1">
        <v>128</v>
      </c>
      <c r="B132" s="31"/>
      <c r="C132" s="31" t="s">
        <v>595</v>
      </c>
      <c r="D132" s="4" t="s">
        <v>1463</v>
      </c>
      <c r="E132" s="5">
        <v>120</v>
      </c>
      <c r="F132" s="138"/>
      <c r="G132" s="6">
        <f t="shared" si="3"/>
        <v>0</v>
      </c>
      <c r="H132" s="7"/>
      <c r="I132" s="6">
        <f t="shared" si="4"/>
        <v>0</v>
      </c>
      <c r="J132" s="6">
        <f t="shared" si="5"/>
        <v>0</v>
      </c>
      <c r="K132" s="85"/>
    </row>
    <row r="133" spans="1:11" ht="22.5">
      <c r="A133" s="1">
        <v>129</v>
      </c>
      <c r="B133" s="31"/>
      <c r="C133" s="31" t="s">
        <v>596</v>
      </c>
      <c r="D133" s="4" t="s">
        <v>1463</v>
      </c>
      <c r="E133" s="5">
        <v>120</v>
      </c>
      <c r="F133" s="138"/>
      <c r="G133" s="6">
        <f aca="true" t="shared" si="6" ref="G133:G175">E133*F133</f>
        <v>0</v>
      </c>
      <c r="H133" s="7"/>
      <c r="I133" s="6">
        <f aca="true" t="shared" si="7" ref="I133:I175">F133+(F133*H133)</f>
        <v>0</v>
      </c>
      <c r="J133" s="6">
        <f aca="true" t="shared" si="8" ref="J133:J175">G133+(G133*H133)</f>
        <v>0</v>
      </c>
      <c r="K133" s="85"/>
    </row>
    <row r="134" spans="1:11" ht="12.75">
      <c r="A134" s="1">
        <v>130</v>
      </c>
      <c r="B134" s="31"/>
      <c r="C134" s="31" t="s">
        <v>1392</v>
      </c>
      <c r="D134" s="4" t="s">
        <v>1463</v>
      </c>
      <c r="E134" s="5">
        <v>20</v>
      </c>
      <c r="F134" s="138"/>
      <c r="G134" s="6">
        <f t="shared" si="6"/>
        <v>0</v>
      </c>
      <c r="H134" s="7"/>
      <c r="I134" s="6">
        <f t="shared" si="7"/>
        <v>0</v>
      </c>
      <c r="J134" s="6">
        <f t="shared" si="8"/>
        <v>0</v>
      </c>
      <c r="K134" s="31"/>
    </row>
    <row r="135" spans="1:11" ht="12.75">
      <c r="A135" s="1">
        <v>131</v>
      </c>
      <c r="B135" s="31"/>
      <c r="C135" s="31" t="s">
        <v>1387</v>
      </c>
      <c r="D135" s="4" t="s">
        <v>1463</v>
      </c>
      <c r="E135" s="5">
        <v>50</v>
      </c>
      <c r="F135" s="138"/>
      <c r="G135" s="6">
        <f t="shared" si="6"/>
        <v>0</v>
      </c>
      <c r="H135" s="7"/>
      <c r="I135" s="6">
        <f t="shared" si="7"/>
        <v>0</v>
      </c>
      <c r="J135" s="6">
        <f t="shared" si="8"/>
        <v>0</v>
      </c>
      <c r="K135" s="31"/>
    </row>
    <row r="136" spans="1:11" ht="12.75">
      <c r="A136" s="1">
        <v>132</v>
      </c>
      <c r="B136" s="31"/>
      <c r="C136" s="31" t="s">
        <v>1386</v>
      </c>
      <c r="D136" s="4" t="s">
        <v>1463</v>
      </c>
      <c r="E136" s="5">
        <v>300</v>
      </c>
      <c r="F136" s="138"/>
      <c r="G136" s="6">
        <f t="shared" si="6"/>
        <v>0</v>
      </c>
      <c r="H136" s="7"/>
      <c r="I136" s="6">
        <f t="shared" si="7"/>
        <v>0</v>
      </c>
      <c r="J136" s="6">
        <f t="shared" si="8"/>
        <v>0</v>
      </c>
      <c r="K136" s="31"/>
    </row>
    <row r="137" spans="1:11" ht="12.75">
      <c r="A137" s="1">
        <v>133</v>
      </c>
      <c r="B137" s="31"/>
      <c r="C137" s="31" t="s">
        <v>358</v>
      </c>
      <c r="D137" s="4" t="s">
        <v>1463</v>
      </c>
      <c r="E137" s="5">
        <v>50</v>
      </c>
      <c r="F137" s="138"/>
      <c r="G137" s="6">
        <f t="shared" si="6"/>
        <v>0</v>
      </c>
      <c r="H137" s="7"/>
      <c r="I137" s="6">
        <f t="shared" si="7"/>
        <v>0</v>
      </c>
      <c r="J137" s="6">
        <f t="shared" si="8"/>
        <v>0</v>
      </c>
      <c r="K137" s="31"/>
    </row>
    <row r="138" spans="1:11" ht="12.75">
      <c r="A138" s="1">
        <v>134</v>
      </c>
      <c r="B138" s="31"/>
      <c r="C138" s="31" t="s">
        <v>359</v>
      </c>
      <c r="D138" s="4" t="s">
        <v>1463</v>
      </c>
      <c r="E138" s="5">
        <v>50</v>
      </c>
      <c r="F138" s="138"/>
      <c r="G138" s="6">
        <f t="shared" si="6"/>
        <v>0</v>
      </c>
      <c r="H138" s="7"/>
      <c r="I138" s="6">
        <f t="shared" si="7"/>
        <v>0</v>
      </c>
      <c r="J138" s="6">
        <f t="shared" si="8"/>
        <v>0</v>
      </c>
      <c r="K138" s="31"/>
    </row>
    <row r="139" spans="1:11" ht="12.75">
      <c r="A139" s="1">
        <v>135</v>
      </c>
      <c r="B139" s="31"/>
      <c r="C139" s="31" t="s">
        <v>589</v>
      </c>
      <c r="D139" s="4" t="s">
        <v>1463</v>
      </c>
      <c r="E139" s="5">
        <v>200</v>
      </c>
      <c r="F139" s="138"/>
      <c r="G139" s="6">
        <f t="shared" si="6"/>
        <v>0</v>
      </c>
      <c r="H139" s="7"/>
      <c r="I139" s="6">
        <f t="shared" si="7"/>
        <v>0</v>
      </c>
      <c r="J139" s="6">
        <f t="shared" si="8"/>
        <v>0</v>
      </c>
      <c r="K139" s="31"/>
    </row>
    <row r="140" spans="1:11" ht="12.75">
      <c r="A140" s="1">
        <v>136</v>
      </c>
      <c r="B140" s="31"/>
      <c r="C140" s="31" t="s">
        <v>590</v>
      </c>
      <c r="D140" s="4" t="s">
        <v>1463</v>
      </c>
      <c r="E140" s="5">
        <v>50</v>
      </c>
      <c r="F140" s="138"/>
      <c r="G140" s="6">
        <f t="shared" si="6"/>
        <v>0</v>
      </c>
      <c r="H140" s="7"/>
      <c r="I140" s="6">
        <f t="shared" si="7"/>
        <v>0</v>
      </c>
      <c r="J140" s="6">
        <f t="shared" si="8"/>
        <v>0</v>
      </c>
      <c r="K140" s="31"/>
    </row>
    <row r="141" spans="1:11" ht="12.75">
      <c r="A141" s="1">
        <v>137</v>
      </c>
      <c r="B141" s="31"/>
      <c r="C141" s="31" t="s">
        <v>588</v>
      </c>
      <c r="D141" s="4" t="s">
        <v>1463</v>
      </c>
      <c r="E141" s="5">
        <v>250</v>
      </c>
      <c r="F141" s="138"/>
      <c r="G141" s="6">
        <f t="shared" si="6"/>
        <v>0</v>
      </c>
      <c r="H141" s="7"/>
      <c r="I141" s="6">
        <f t="shared" si="7"/>
        <v>0</v>
      </c>
      <c r="J141" s="6">
        <f t="shared" si="8"/>
        <v>0</v>
      </c>
      <c r="K141" s="85"/>
    </row>
    <row r="142" spans="1:11" ht="12.75">
      <c r="A142" s="1">
        <v>138</v>
      </c>
      <c r="B142" s="31"/>
      <c r="C142" s="31" t="s">
        <v>1044</v>
      </c>
      <c r="D142" s="4" t="s">
        <v>1463</v>
      </c>
      <c r="E142" s="5">
        <v>100</v>
      </c>
      <c r="F142" s="138"/>
      <c r="G142" s="6">
        <f t="shared" si="6"/>
        <v>0</v>
      </c>
      <c r="H142" s="7"/>
      <c r="I142" s="6">
        <f t="shared" si="7"/>
        <v>0</v>
      </c>
      <c r="J142" s="6">
        <f t="shared" si="8"/>
        <v>0</v>
      </c>
      <c r="K142" s="85"/>
    </row>
    <row r="143" spans="1:11" ht="12.75">
      <c r="A143" s="1">
        <v>139</v>
      </c>
      <c r="B143" s="31"/>
      <c r="C143" s="31" t="s">
        <v>504</v>
      </c>
      <c r="D143" s="4" t="s">
        <v>1463</v>
      </c>
      <c r="E143" s="5">
        <v>10</v>
      </c>
      <c r="F143" s="138"/>
      <c r="G143" s="6">
        <f t="shared" si="6"/>
        <v>0</v>
      </c>
      <c r="H143" s="7"/>
      <c r="I143" s="6">
        <f t="shared" si="7"/>
        <v>0</v>
      </c>
      <c r="J143" s="6">
        <f t="shared" si="8"/>
        <v>0</v>
      </c>
      <c r="K143" s="31"/>
    </row>
    <row r="144" spans="1:11" ht="12.75">
      <c r="A144" s="1">
        <v>140</v>
      </c>
      <c r="B144" s="31"/>
      <c r="C144" s="31" t="s">
        <v>505</v>
      </c>
      <c r="D144" s="4" t="s">
        <v>1463</v>
      </c>
      <c r="E144" s="5">
        <v>10</v>
      </c>
      <c r="F144" s="138"/>
      <c r="G144" s="6">
        <f t="shared" si="6"/>
        <v>0</v>
      </c>
      <c r="H144" s="7"/>
      <c r="I144" s="6">
        <f t="shared" si="7"/>
        <v>0</v>
      </c>
      <c r="J144" s="6">
        <f t="shared" si="8"/>
        <v>0</v>
      </c>
      <c r="K144" s="31"/>
    </row>
    <row r="145" spans="1:11" ht="12.75">
      <c r="A145" s="1">
        <v>141</v>
      </c>
      <c r="B145" s="31"/>
      <c r="C145" s="31" t="s">
        <v>1396</v>
      </c>
      <c r="D145" s="4" t="s">
        <v>1463</v>
      </c>
      <c r="E145" s="5">
        <v>120</v>
      </c>
      <c r="F145" s="138"/>
      <c r="G145" s="6">
        <f t="shared" si="6"/>
        <v>0</v>
      </c>
      <c r="H145" s="7"/>
      <c r="I145" s="6">
        <f t="shared" si="7"/>
        <v>0</v>
      </c>
      <c r="J145" s="6">
        <f t="shared" si="8"/>
        <v>0</v>
      </c>
      <c r="K145" s="31"/>
    </row>
    <row r="146" spans="1:11" ht="12.75">
      <c r="A146" s="1">
        <v>142</v>
      </c>
      <c r="B146" s="31"/>
      <c r="C146" s="31" t="s">
        <v>1393</v>
      </c>
      <c r="D146" s="4" t="s">
        <v>1463</v>
      </c>
      <c r="E146" s="5">
        <v>30</v>
      </c>
      <c r="F146" s="138"/>
      <c r="G146" s="6">
        <f t="shared" si="6"/>
        <v>0</v>
      </c>
      <c r="H146" s="7"/>
      <c r="I146" s="6">
        <f t="shared" si="7"/>
        <v>0</v>
      </c>
      <c r="J146" s="6">
        <f t="shared" si="8"/>
        <v>0</v>
      </c>
      <c r="K146" s="31"/>
    </row>
    <row r="147" spans="1:11" ht="12.75">
      <c r="A147" s="1">
        <v>143</v>
      </c>
      <c r="B147" s="31"/>
      <c r="C147" s="31" t="s">
        <v>1394</v>
      </c>
      <c r="D147" s="4" t="s">
        <v>1463</v>
      </c>
      <c r="E147" s="5">
        <v>100</v>
      </c>
      <c r="F147" s="138"/>
      <c r="G147" s="6">
        <f t="shared" si="6"/>
        <v>0</v>
      </c>
      <c r="H147" s="7"/>
      <c r="I147" s="6">
        <f t="shared" si="7"/>
        <v>0</v>
      </c>
      <c r="J147" s="6">
        <f t="shared" si="8"/>
        <v>0</v>
      </c>
      <c r="K147" s="85"/>
    </row>
    <row r="148" spans="1:11" ht="12.75">
      <c r="A148" s="1">
        <v>144</v>
      </c>
      <c r="B148" s="31"/>
      <c r="C148" s="31" t="s">
        <v>1395</v>
      </c>
      <c r="D148" s="4" t="s">
        <v>1463</v>
      </c>
      <c r="E148" s="5">
        <v>60</v>
      </c>
      <c r="F148" s="138"/>
      <c r="G148" s="6">
        <f t="shared" si="6"/>
        <v>0</v>
      </c>
      <c r="H148" s="7"/>
      <c r="I148" s="6">
        <f t="shared" si="7"/>
        <v>0</v>
      </c>
      <c r="J148" s="6">
        <f t="shared" si="8"/>
        <v>0</v>
      </c>
      <c r="K148" s="31"/>
    </row>
    <row r="149" spans="1:11" ht="22.5">
      <c r="A149" s="1">
        <v>145</v>
      </c>
      <c r="B149" s="31"/>
      <c r="C149" s="31" t="s">
        <v>1063</v>
      </c>
      <c r="D149" s="4" t="s">
        <v>1463</v>
      </c>
      <c r="E149" s="5">
        <v>200</v>
      </c>
      <c r="F149" s="138"/>
      <c r="G149" s="6">
        <f t="shared" si="6"/>
        <v>0</v>
      </c>
      <c r="H149" s="7"/>
      <c r="I149" s="6">
        <f t="shared" si="7"/>
        <v>0</v>
      </c>
      <c r="J149" s="6">
        <f t="shared" si="8"/>
        <v>0</v>
      </c>
      <c r="K149" s="31"/>
    </row>
    <row r="150" spans="1:11" ht="22.5">
      <c r="A150" s="1">
        <v>146</v>
      </c>
      <c r="B150" s="31"/>
      <c r="C150" s="31" t="s">
        <v>1062</v>
      </c>
      <c r="D150" s="4" t="s">
        <v>1463</v>
      </c>
      <c r="E150" s="5">
        <v>50</v>
      </c>
      <c r="F150" s="138"/>
      <c r="G150" s="6">
        <f t="shared" si="6"/>
        <v>0</v>
      </c>
      <c r="H150" s="7"/>
      <c r="I150" s="6">
        <f t="shared" si="7"/>
        <v>0</v>
      </c>
      <c r="J150" s="6">
        <f t="shared" si="8"/>
        <v>0</v>
      </c>
      <c r="K150" s="31"/>
    </row>
    <row r="151" spans="1:11" ht="22.5">
      <c r="A151" s="1">
        <v>147</v>
      </c>
      <c r="B151" s="31"/>
      <c r="C151" s="31" t="s">
        <v>712</v>
      </c>
      <c r="D151" s="4" t="s">
        <v>1463</v>
      </c>
      <c r="E151" s="5">
        <v>10</v>
      </c>
      <c r="F151" s="138"/>
      <c r="G151" s="6">
        <f t="shared" si="6"/>
        <v>0</v>
      </c>
      <c r="H151" s="7"/>
      <c r="I151" s="6">
        <f t="shared" si="7"/>
        <v>0</v>
      </c>
      <c r="J151" s="6">
        <f t="shared" si="8"/>
        <v>0</v>
      </c>
      <c r="K151" s="31"/>
    </row>
    <row r="152" spans="1:11" ht="22.5">
      <c r="A152" s="1">
        <v>148</v>
      </c>
      <c r="B152" s="31"/>
      <c r="C152" s="31" t="s">
        <v>471</v>
      </c>
      <c r="D152" s="4" t="s">
        <v>1463</v>
      </c>
      <c r="E152" s="5">
        <v>10</v>
      </c>
      <c r="F152" s="138"/>
      <c r="G152" s="6">
        <f t="shared" si="6"/>
        <v>0</v>
      </c>
      <c r="H152" s="7"/>
      <c r="I152" s="6">
        <f t="shared" si="7"/>
        <v>0</v>
      </c>
      <c r="J152" s="6">
        <f t="shared" si="8"/>
        <v>0</v>
      </c>
      <c r="K152" s="31"/>
    </row>
    <row r="153" spans="1:11" ht="22.5">
      <c r="A153" s="1">
        <v>149</v>
      </c>
      <c r="B153" s="31"/>
      <c r="C153" s="31" t="s">
        <v>507</v>
      </c>
      <c r="D153" s="4" t="s">
        <v>1463</v>
      </c>
      <c r="E153" s="5">
        <v>10</v>
      </c>
      <c r="F153" s="138"/>
      <c r="G153" s="6">
        <f t="shared" si="6"/>
        <v>0</v>
      </c>
      <c r="H153" s="7"/>
      <c r="I153" s="6">
        <f t="shared" si="7"/>
        <v>0</v>
      </c>
      <c r="J153" s="6">
        <f t="shared" si="8"/>
        <v>0</v>
      </c>
      <c r="K153" s="85"/>
    </row>
    <row r="154" spans="1:11" ht="12.75">
      <c r="A154" s="1">
        <v>150</v>
      </c>
      <c r="B154" s="31"/>
      <c r="C154" s="31" t="s">
        <v>360</v>
      </c>
      <c r="D154" s="4" t="s">
        <v>1463</v>
      </c>
      <c r="E154" s="5">
        <v>20</v>
      </c>
      <c r="F154" s="138"/>
      <c r="G154" s="6">
        <f t="shared" si="6"/>
        <v>0</v>
      </c>
      <c r="H154" s="7"/>
      <c r="I154" s="6">
        <f t="shared" si="7"/>
        <v>0</v>
      </c>
      <c r="J154" s="6">
        <f t="shared" si="8"/>
        <v>0</v>
      </c>
      <c r="K154" s="85"/>
    </row>
    <row r="155" spans="1:11" ht="12.75">
      <c r="A155" s="1">
        <v>151</v>
      </c>
      <c r="B155" s="31"/>
      <c r="C155" s="31" t="s">
        <v>361</v>
      </c>
      <c r="D155" s="4" t="s">
        <v>1463</v>
      </c>
      <c r="E155" s="5">
        <v>30</v>
      </c>
      <c r="F155" s="138"/>
      <c r="G155" s="6">
        <f t="shared" si="6"/>
        <v>0</v>
      </c>
      <c r="H155" s="7"/>
      <c r="I155" s="6">
        <f t="shared" si="7"/>
        <v>0</v>
      </c>
      <c r="J155" s="6">
        <f t="shared" si="8"/>
        <v>0</v>
      </c>
      <c r="K155" s="85"/>
    </row>
    <row r="156" spans="1:11" ht="12.75">
      <c r="A156" s="1">
        <v>152</v>
      </c>
      <c r="B156" s="31"/>
      <c r="C156" s="31" t="s">
        <v>362</v>
      </c>
      <c r="D156" s="4" t="s">
        <v>1463</v>
      </c>
      <c r="E156" s="5">
        <v>10</v>
      </c>
      <c r="F156" s="138"/>
      <c r="G156" s="6">
        <f t="shared" si="6"/>
        <v>0</v>
      </c>
      <c r="H156" s="7"/>
      <c r="I156" s="6">
        <f t="shared" si="7"/>
        <v>0</v>
      </c>
      <c r="J156" s="6">
        <f t="shared" si="8"/>
        <v>0</v>
      </c>
      <c r="K156" s="85"/>
    </row>
    <row r="157" spans="1:11" ht="12.75">
      <c r="A157" s="1">
        <v>153</v>
      </c>
      <c r="B157" s="31"/>
      <c r="C157" s="31" t="s">
        <v>498</v>
      </c>
      <c r="D157" s="4" t="s">
        <v>1463</v>
      </c>
      <c r="E157" s="5">
        <v>10</v>
      </c>
      <c r="F157" s="138"/>
      <c r="G157" s="6">
        <f t="shared" si="6"/>
        <v>0</v>
      </c>
      <c r="H157" s="7"/>
      <c r="I157" s="6">
        <f t="shared" si="7"/>
        <v>0</v>
      </c>
      <c r="J157" s="6">
        <f t="shared" si="8"/>
        <v>0</v>
      </c>
      <c r="K157" s="85"/>
    </row>
    <row r="158" spans="1:11" ht="12.75">
      <c r="A158" s="1">
        <v>154</v>
      </c>
      <c r="B158" s="31"/>
      <c r="C158" s="31" t="s">
        <v>499</v>
      </c>
      <c r="D158" s="4" t="s">
        <v>1463</v>
      </c>
      <c r="E158" s="5">
        <v>20</v>
      </c>
      <c r="F158" s="138"/>
      <c r="G158" s="6">
        <f t="shared" si="6"/>
        <v>0</v>
      </c>
      <c r="H158" s="7"/>
      <c r="I158" s="6">
        <f t="shared" si="7"/>
        <v>0</v>
      </c>
      <c r="J158" s="6">
        <f t="shared" si="8"/>
        <v>0</v>
      </c>
      <c r="K158" s="85"/>
    </row>
    <row r="159" spans="1:11" ht="12.75">
      <c r="A159" s="1">
        <v>155</v>
      </c>
      <c r="B159" s="31"/>
      <c r="C159" s="31" t="s">
        <v>503</v>
      </c>
      <c r="D159" s="4" t="s">
        <v>1463</v>
      </c>
      <c r="E159" s="5">
        <v>15</v>
      </c>
      <c r="F159" s="138"/>
      <c r="G159" s="6">
        <f t="shared" si="6"/>
        <v>0</v>
      </c>
      <c r="H159" s="7"/>
      <c r="I159" s="6">
        <f t="shared" si="7"/>
        <v>0</v>
      </c>
      <c r="J159" s="6">
        <f t="shared" si="8"/>
        <v>0</v>
      </c>
      <c r="K159" s="85"/>
    </row>
    <row r="160" spans="1:11" ht="12.75">
      <c r="A160" s="1">
        <v>156</v>
      </c>
      <c r="B160" s="31"/>
      <c r="C160" s="31" t="s">
        <v>500</v>
      </c>
      <c r="D160" s="4" t="s">
        <v>1463</v>
      </c>
      <c r="E160" s="5">
        <v>10</v>
      </c>
      <c r="F160" s="138"/>
      <c r="G160" s="6">
        <f t="shared" si="6"/>
        <v>0</v>
      </c>
      <c r="H160" s="7"/>
      <c r="I160" s="6">
        <f t="shared" si="7"/>
        <v>0</v>
      </c>
      <c r="J160" s="6">
        <f t="shared" si="8"/>
        <v>0</v>
      </c>
      <c r="K160" s="85"/>
    </row>
    <row r="161" spans="1:11" ht="12.75">
      <c r="A161" s="1">
        <v>157</v>
      </c>
      <c r="B161" s="31"/>
      <c r="C161" s="31" t="s">
        <v>363</v>
      </c>
      <c r="D161" s="4" t="s">
        <v>1463</v>
      </c>
      <c r="E161" s="5">
        <v>100</v>
      </c>
      <c r="F161" s="138"/>
      <c r="G161" s="6">
        <f t="shared" si="6"/>
        <v>0</v>
      </c>
      <c r="H161" s="7"/>
      <c r="I161" s="6">
        <f t="shared" si="7"/>
        <v>0</v>
      </c>
      <c r="J161" s="6">
        <f t="shared" si="8"/>
        <v>0</v>
      </c>
      <c r="K161" s="31"/>
    </row>
    <row r="162" spans="1:11" ht="12.75">
      <c r="A162" s="1">
        <v>158</v>
      </c>
      <c r="B162" s="31"/>
      <c r="C162" s="31" t="s">
        <v>364</v>
      </c>
      <c r="D162" s="4" t="s">
        <v>1463</v>
      </c>
      <c r="E162" s="5">
        <v>100</v>
      </c>
      <c r="F162" s="138"/>
      <c r="G162" s="6">
        <f t="shared" si="6"/>
        <v>0</v>
      </c>
      <c r="H162" s="7"/>
      <c r="I162" s="6">
        <f t="shared" si="7"/>
        <v>0</v>
      </c>
      <c r="J162" s="6">
        <f t="shared" si="8"/>
        <v>0</v>
      </c>
      <c r="K162" s="31"/>
    </row>
    <row r="163" spans="1:11" ht="12.75">
      <c r="A163" s="1">
        <v>159</v>
      </c>
      <c r="B163" s="31"/>
      <c r="C163" s="31" t="s">
        <v>365</v>
      </c>
      <c r="D163" s="4" t="s">
        <v>1463</v>
      </c>
      <c r="E163" s="5">
        <v>250</v>
      </c>
      <c r="F163" s="138"/>
      <c r="G163" s="6">
        <f t="shared" si="6"/>
        <v>0</v>
      </c>
      <c r="H163" s="7"/>
      <c r="I163" s="6">
        <f t="shared" si="7"/>
        <v>0</v>
      </c>
      <c r="J163" s="6">
        <f t="shared" si="8"/>
        <v>0</v>
      </c>
      <c r="K163" s="31"/>
    </row>
    <row r="164" spans="1:11" ht="12.75">
      <c r="A164" s="1">
        <v>160</v>
      </c>
      <c r="B164" s="31"/>
      <c r="C164" s="31" t="s">
        <v>1217</v>
      </c>
      <c r="D164" s="4" t="s">
        <v>1463</v>
      </c>
      <c r="E164" s="5">
        <v>100</v>
      </c>
      <c r="F164" s="138"/>
      <c r="G164" s="6">
        <f t="shared" si="6"/>
        <v>0</v>
      </c>
      <c r="H164" s="7"/>
      <c r="I164" s="6">
        <f t="shared" si="7"/>
        <v>0</v>
      </c>
      <c r="J164" s="6">
        <f t="shared" si="8"/>
        <v>0</v>
      </c>
      <c r="K164" s="85"/>
    </row>
    <row r="165" spans="1:11" ht="12.75">
      <c r="A165" s="1">
        <v>161</v>
      </c>
      <c r="B165" s="31"/>
      <c r="C165" s="31" t="s">
        <v>1218</v>
      </c>
      <c r="D165" s="4" t="s">
        <v>1463</v>
      </c>
      <c r="E165" s="5">
        <v>100</v>
      </c>
      <c r="F165" s="138"/>
      <c r="G165" s="6">
        <f t="shared" si="6"/>
        <v>0</v>
      </c>
      <c r="H165" s="7"/>
      <c r="I165" s="6">
        <f t="shared" si="7"/>
        <v>0</v>
      </c>
      <c r="J165" s="6">
        <f t="shared" si="8"/>
        <v>0</v>
      </c>
      <c r="K165" s="31"/>
    </row>
    <row r="166" spans="1:11" ht="12.75">
      <c r="A166" s="1">
        <v>162</v>
      </c>
      <c r="B166" s="31"/>
      <c r="C166" s="31" t="s">
        <v>458</v>
      </c>
      <c r="D166" s="4" t="s">
        <v>1463</v>
      </c>
      <c r="E166" s="5">
        <v>10</v>
      </c>
      <c r="F166" s="138"/>
      <c r="G166" s="6">
        <f t="shared" si="6"/>
        <v>0</v>
      </c>
      <c r="H166" s="7"/>
      <c r="I166" s="6">
        <f t="shared" si="7"/>
        <v>0</v>
      </c>
      <c r="J166" s="6">
        <f t="shared" si="8"/>
        <v>0</v>
      </c>
      <c r="K166" s="31"/>
    </row>
    <row r="167" spans="1:11" ht="12.75">
      <c r="A167" s="1">
        <v>163</v>
      </c>
      <c r="B167" s="31"/>
      <c r="C167" s="31" t="s">
        <v>367</v>
      </c>
      <c r="D167" s="4" t="s">
        <v>1463</v>
      </c>
      <c r="E167" s="5">
        <v>30</v>
      </c>
      <c r="F167" s="138"/>
      <c r="G167" s="6">
        <f t="shared" si="6"/>
        <v>0</v>
      </c>
      <c r="H167" s="7"/>
      <c r="I167" s="6">
        <f t="shared" si="7"/>
        <v>0</v>
      </c>
      <c r="J167" s="6">
        <f t="shared" si="8"/>
        <v>0</v>
      </c>
      <c r="K167" s="31"/>
    </row>
    <row r="168" spans="1:11" ht="12.75">
      <c r="A168" s="1">
        <v>164</v>
      </c>
      <c r="B168" s="31"/>
      <c r="C168" s="31" t="s">
        <v>366</v>
      </c>
      <c r="D168" s="4" t="s">
        <v>1463</v>
      </c>
      <c r="E168" s="5">
        <v>80</v>
      </c>
      <c r="F168" s="138"/>
      <c r="G168" s="6">
        <f t="shared" si="6"/>
        <v>0</v>
      </c>
      <c r="H168" s="7"/>
      <c r="I168" s="6">
        <f t="shared" si="7"/>
        <v>0</v>
      </c>
      <c r="J168" s="6">
        <f t="shared" si="8"/>
        <v>0</v>
      </c>
      <c r="K168" s="31"/>
    </row>
    <row r="169" spans="1:11" ht="33.75">
      <c r="A169" s="1">
        <v>165</v>
      </c>
      <c r="B169" s="31"/>
      <c r="C169" s="31" t="s">
        <v>1271</v>
      </c>
      <c r="D169" s="4" t="s">
        <v>634</v>
      </c>
      <c r="E169" s="5">
        <v>20</v>
      </c>
      <c r="F169" s="138"/>
      <c r="G169" s="6">
        <f t="shared" si="6"/>
        <v>0</v>
      </c>
      <c r="H169" s="7"/>
      <c r="I169" s="6">
        <f t="shared" si="7"/>
        <v>0</v>
      </c>
      <c r="J169" s="6">
        <f t="shared" si="8"/>
        <v>0</v>
      </c>
      <c r="K169" s="31"/>
    </row>
    <row r="170" spans="1:11" ht="12.75">
      <c r="A170" s="1">
        <v>166</v>
      </c>
      <c r="B170" s="31"/>
      <c r="C170" s="31" t="s">
        <v>1046</v>
      </c>
      <c r="D170" s="4" t="s">
        <v>1463</v>
      </c>
      <c r="E170" s="5">
        <v>100</v>
      </c>
      <c r="F170" s="138"/>
      <c r="G170" s="6">
        <f t="shared" si="6"/>
        <v>0</v>
      </c>
      <c r="H170" s="7"/>
      <c r="I170" s="6">
        <f t="shared" si="7"/>
        <v>0</v>
      </c>
      <c r="J170" s="6">
        <f t="shared" si="8"/>
        <v>0</v>
      </c>
      <c r="K170" s="31"/>
    </row>
    <row r="171" spans="1:11" ht="12.75">
      <c r="A171" s="1">
        <v>167</v>
      </c>
      <c r="B171" s="31"/>
      <c r="C171" s="31" t="s">
        <v>1045</v>
      </c>
      <c r="D171" s="4" t="s">
        <v>1463</v>
      </c>
      <c r="E171" s="5">
        <v>50</v>
      </c>
      <c r="F171" s="138"/>
      <c r="G171" s="6">
        <f t="shared" si="6"/>
        <v>0</v>
      </c>
      <c r="H171" s="7"/>
      <c r="I171" s="6">
        <f t="shared" si="7"/>
        <v>0</v>
      </c>
      <c r="J171" s="6">
        <f t="shared" si="8"/>
        <v>0</v>
      </c>
      <c r="K171" s="85"/>
    </row>
    <row r="172" spans="1:11" ht="12.75">
      <c r="A172" s="1">
        <v>168</v>
      </c>
      <c r="B172" s="31"/>
      <c r="C172" s="31" t="s">
        <v>721</v>
      </c>
      <c r="D172" s="4" t="s">
        <v>1463</v>
      </c>
      <c r="E172" s="5">
        <v>150</v>
      </c>
      <c r="F172" s="138"/>
      <c r="G172" s="6">
        <f t="shared" si="6"/>
        <v>0</v>
      </c>
      <c r="H172" s="7"/>
      <c r="I172" s="6">
        <f t="shared" si="7"/>
        <v>0</v>
      </c>
      <c r="J172" s="6">
        <f t="shared" si="8"/>
        <v>0</v>
      </c>
      <c r="K172" s="31"/>
    </row>
    <row r="173" spans="1:11" ht="12.75">
      <c r="A173" s="1">
        <v>169</v>
      </c>
      <c r="B173" s="31"/>
      <c r="C173" s="31" t="s">
        <v>722</v>
      </c>
      <c r="D173" s="4" t="s">
        <v>1463</v>
      </c>
      <c r="E173" s="5">
        <v>100</v>
      </c>
      <c r="F173" s="138"/>
      <c r="G173" s="6">
        <f t="shared" si="6"/>
        <v>0</v>
      </c>
      <c r="H173" s="7"/>
      <c r="I173" s="6">
        <f t="shared" si="7"/>
        <v>0</v>
      </c>
      <c r="J173" s="6">
        <f t="shared" si="8"/>
        <v>0</v>
      </c>
      <c r="K173" s="31"/>
    </row>
    <row r="174" spans="1:11" ht="12.75">
      <c r="A174" s="1">
        <v>170</v>
      </c>
      <c r="B174" s="31"/>
      <c r="C174" s="31" t="s">
        <v>719</v>
      </c>
      <c r="D174" s="4" t="s">
        <v>1463</v>
      </c>
      <c r="E174" s="5">
        <v>50</v>
      </c>
      <c r="F174" s="138"/>
      <c r="G174" s="6">
        <f t="shared" si="6"/>
        <v>0</v>
      </c>
      <c r="H174" s="7"/>
      <c r="I174" s="6">
        <f t="shared" si="7"/>
        <v>0</v>
      </c>
      <c r="J174" s="6">
        <f t="shared" si="8"/>
        <v>0</v>
      </c>
      <c r="K174" s="31"/>
    </row>
    <row r="175" spans="1:11" ht="12.75">
      <c r="A175" s="1">
        <v>171</v>
      </c>
      <c r="B175" s="31"/>
      <c r="C175" s="31" t="s">
        <v>720</v>
      </c>
      <c r="D175" s="4" t="s">
        <v>1463</v>
      </c>
      <c r="E175" s="5">
        <v>200</v>
      </c>
      <c r="F175" s="138"/>
      <c r="G175" s="6">
        <f t="shared" si="6"/>
        <v>0</v>
      </c>
      <c r="H175" s="7"/>
      <c r="I175" s="6">
        <f t="shared" si="7"/>
        <v>0</v>
      </c>
      <c r="J175" s="6">
        <f t="shared" si="8"/>
        <v>0</v>
      </c>
      <c r="K175" s="31"/>
    </row>
    <row r="176" spans="2:10" ht="16.5" customHeight="1">
      <c r="B176" s="69" t="s">
        <v>749</v>
      </c>
      <c r="G176" s="199">
        <f>SUM(G5:G175)</f>
        <v>0</v>
      </c>
      <c r="H176" s="201"/>
      <c r="I176" s="201"/>
      <c r="J176" s="238">
        <f>SUM(J5:J175)</f>
        <v>0</v>
      </c>
    </row>
    <row r="179" ht="12.75">
      <c r="B179" s="184" t="s">
        <v>4</v>
      </c>
    </row>
    <row r="180" ht="12.75">
      <c r="B180" s="185" t="s">
        <v>5</v>
      </c>
    </row>
    <row r="181" ht="12.75">
      <c r="B181" s="185" t="s">
        <v>6</v>
      </c>
    </row>
    <row r="182" ht="12.75">
      <c r="B182" s="185" t="s">
        <v>7</v>
      </c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35 - Leki&amp;RKielce,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8"/>
  </sheetPr>
  <dimension ref="A1:L3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375" style="83" customWidth="1"/>
    <col min="2" max="2" width="30.00390625" style="0" bestFit="1" customWidth="1"/>
    <col min="3" max="3" width="31.00390625" style="0" customWidth="1"/>
    <col min="4" max="4" width="10.75390625" style="0" bestFit="1" customWidth="1"/>
    <col min="5" max="5" width="6.625" style="136" bestFit="1" customWidth="1"/>
    <col min="6" max="6" width="7.625" style="136" bestFit="1" customWidth="1"/>
    <col min="7" max="7" width="12.875" style="136" bestFit="1" customWidth="1"/>
    <col min="8" max="8" width="3.25390625" style="136" bestFit="1" customWidth="1"/>
    <col min="9" max="9" width="8.625" style="136" customWidth="1"/>
    <col min="10" max="10" width="12.875" style="136" bestFit="1" customWidth="1"/>
    <col min="11" max="11" width="10.375" style="136" customWidth="1"/>
    <col min="12" max="12" width="9.125" style="136" customWidth="1"/>
  </cols>
  <sheetData>
    <row r="1" spans="2:3" ht="15">
      <c r="B1" s="52" t="s">
        <v>400</v>
      </c>
      <c r="C1" s="176"/>
    </row>
    <row r="2" spans="2:3" ht="15">
      <c r="B2" s="52"/>
      <c r="C2" s="81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2" s="51" customFormat="1" ht="56.2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  <c r="L4" s="206"/>
    </row>
    <row r="5" spans="1:12" s="8" customFormat="1" ht="56.25">
      <c r="A5" s="1">
        <v>1</v>
      </c>
      <c r="B5" s="14"/>
      <c r="C5" s="134" t="s">
        <v>735</v>
      </c>
      <c r="D5" s="43" t="s">
        <v>743</v>
      </c>
      <c r="E5" s="297">
        <v>5000</v>
      </c>
      <c r="F5" s="298"/>
      <c r="G5" s="6">
        <f aca="true" t="shared" si="0" ref="G5:G33">E5*F5</f>
        <v>0</v>
      </c>
      <c r="H5" s="166"/>
      <c r="I5" s="6">
        <f aca="true" t="shared" si="1" ref="I5:I33">F5+(F5*H5)</f>
        <v>0</v>
      </c>
      <c r="J5" s="6">
        <f aca="true" t="shared" si="2" ref="J5:J33">G5+(G5*H5)</f>
        <v>0</v>
      </c>
      <c r="K5" s="6"/>
      <c r="L5" s="201"/>
    </row>
    <row r="6" spans="1:11" ht="56.25">
      <c r="A6" s="1">
        <v>2</v>
      </c>
      <c r="B6" s="14"/>
      <c r="C6" s="134" t="s">
        <v>734</v>
      </c>
      <c r="D6" s="43" t="s">
        <v>997</v>
      </c>
      <c r="E6" s="297">
        <v>20000</v>
      </c>
      <c r="F6" s="298"/>
      <c r="G6" s="6">
        <f t="shared" si="0"/>
        <v>0</v>
      </c>
      <c r="H6" s="166"/>
      <c r="I6" s="6">
        <f t="shared" si="1"/>
        <v>0</v>
      </c>
      <c r="J6" s="6">
        <f t="shared" si="2"/>
        <v>0</v>
      </c>
      <c r="K6" s="6"/>
    </row>
    <row r="7" spans="1:11" ht="22.5">
      <c r="A7" s="1">
        <v>3</v>
      </c>
      <c r="B7" s="14"/>
      <c r="C7" s="132" t="s">
        <v>736</v>
      </c>
      <c r="D7" s="43" t="s">
        <v>743</v>
      </c>
      <c r="E7" s="297">
        <v>1000</v>
      </c>
      <c r="F7" s="298"/>
      <c r="G7" s="6">
        <f t="shared" si="0"/>
        <v>0</v>
      </c>
      <c r="H7" s="166"/>
      <c r="I7" s="6">
        <f t="shared" si="1"/>
        <v>0</v>
      </c>
      <c r="J7" s="6">
        <f t="shared" si="2"/>
        <v>0</v>
      </c>
      <c r="K7" s="6"/>
    </row>
    <row r="8" spans="1:11" ht="22.5">
      <c r="A8" s="1">
        <v>4</v>
      </c>
      <c r="B8" s="14"/>
      <c r="C8" s="133" t="s">
        <v>398</v>
      </c>
      <c r="D8" s="43" t="s">
        <v>999</v>
      </c>
      <c r="E8" s="297">
        <v>500</v>
      </c>
      <c r="F8" s="255"/>
      <c r="G8" s="6">
        <f t="shared" si="0"/>
        <v>0</v>
      </c>
      <c r="H8" s="166"/>
      <c r="I8" s="6">
        <f t="shared" si="1"/>
        <v>0</v>
      </c>
      <c r="J8" s="6">
        <f t="shared" si="2"/>
        <v>0</v>
      </c>
      <c r="K8" s="6"/>
    </row>
    <row r="9" spans="1:11" ht="22.5">
      <c r="A9" s="1">
        <v>5</v>
      </c>
      <c r="B9" s="14"/>
      <c r="C9" s="132" t="s">
        <v>737</v>
      </c>
      <c r="D9" s="43" t="s">
        <v>996</v>
      </c>
      <c r="E9" s="297">
        <v>1000</v>
      </c>
      <c r="F9" s="298"/>
      <c r="G9" s="6">
        <f t="shared" si="0"/>
        <v>0</v>
      </c>
      <c r="H9" s="166"/>
      <c r="I9" s="6">
        <f t="shared" si="1"/>
        <v>0</v>
      </c>
      <c r="J9" s="6">
        <f t="shared" si="2"/>
        <v>0</v>
      </c>
      <c r="K9" s="6"/>
    </row>
    <row r="10" spans="1:11" ht="22.5">
      <c r="A10" s="1">
        <v>6</v>
      </c>
      <c r="B10" s="14"/>
      <c r="C10" s="133" t="s">
        <v>738</v>
      </c>
      <c r="D10" s="43" t="s">
        <v>997</v>
      </c>
      <c r="E10" s="297">
        <v>1000</v>
      </c>
      <c r="F10" s="255"/>
      <c r="G10" s="6">
        <f t="shared" si="0"/>
        <v>0</v>
      </c>
      <c r="H10" s="166"/>
      <c r="I10" s="6">
        <f t="shared" si="1"/>
        <v>0</v>
      </c>
      <c r="J10" s="6">
        <f t="shared" si="2"/>
        <v>0</v>
      </c>
      <c r="K10" s="6"/>
    </row>
    <row r="11" spans="1:11" ht="22.5">
      <c r="A11" s="1">
        <v>7</v>
      </c>
      <c r="B11" s="20"/>
      <c r="C11" s="14" t="s">
        <v>527</v>
      </c>
      <c r="D11" s="32" t="s">
        <v>688</v>
      </c>
      <c r="E11" s="5">
        <v>5000</v>
      </c>
      <c r="F11" s="6"/>
      <c r="G11" s="6">
        <f t="shared" si="0"/>
        <v>0</v>
      </c>
      <c r="H11" s="166"/>
      <c r="I11" s="6">
        <f t="shared" si="1"/>
        <v>0</v>
      </c>
      <c r="J11" s="6">
        <f t="shared" si="2"/>
        <v>0</v>
      </c>
      <c r="K11" s="6"/>
    </row>
    <row r="12" spans="1:11" ht="45">
      <c r="A12" s="1">
        <v>8</v>
      </c>
      <c r="B12" s="11"/>
      <c r="C12" s="98" t="s">
        <v>729</v>
      </c>
      <c r="D12" s="32" t="s">
        <v>1282</v>
      </c>
      <c r="E12" s="5">
        <v>5000</v>
      </c>
      <c r="F12" s="6"/>
      <c r="G12" s="6">
        <f t="shared" si="0"/>
        <v>0</v>
      </c>
      <c r="H12" s="166"/>
      <c r="I12" s="6">
        <f t="shared" si="1"/>
        <v>0</v>
      </c>
      <c r="J12" s="6">
        <f t="shared" si="2"/>
        <v>0</v>
      </c>
      <c r="K12" s="6"/>
    </row>
    <row r="13" spans="1:11" ht="33.75">
      <c r="A13" s="1">
        <v>9</v>
      </c>
      <c r="B13" s="11"/>
      <c r="C13" s="98" t="s">
        <v>731</v>
      </c>
      <c r="D13" s="32" t="s">
        <v>396</v>
      </c>
      <c r="E13" s="5">
        <v>100</v>
      </c>
      <c r="F13" s="6"/>
      <c r="G13" s="6">
        <f t="shared" si="0"/>
        <v>0</v>
      </c>
      <c r="H13" s="166"/>
      <c r="I13" s="6">
        <f t="shared" si="1"/>
        <v>0</v>
      </c>
      <c r="J13" s="6">
        <f t="shared" si="2"/>
        <v>0</v>
      </c>
      <c r="K13" s="6"/>
    </row>
    <row r="14" spans="1:11" ht="33.75">
      <c r="A14" s="1">
        <v>10</v>
      </c>
      <c r="B14" s="11"/>
      <c r="C14" s="98" t="s">
        <v>731</v>
      </c>
      <c r="D14" s="32" t="s">
        <v>1307</v>
      </c>
      <c r="E14" s="5">
        <v>3000</v>
      </c>
      <c r="F14" s="6"/>
      <c r="G14" s="6">
        <f t="shared" si="0"/>
        <v>0</v>
      </c>
      <c r="H14" s="166"/>
      <c r="I14" s="6">
        <f t="shared" si="1"/>
        <v>0</v>
      </c>
      <c r="J14" s="6">
        <f t="shared" si="2"/>
        <v>0</v>
      </c>
      <c r="K14" s="6"/>
    </row>
    <row r="15" spans="1:11" ht="33.75">
      <c r="A15" s="1">
        <v>11</v>
      </c>
      <c r="B15" s="11"/>
      <c r="C15" s="98" t="s">
        <v>731</v>
      </c>
      <c r="D15" s="32" t="s">
        <v>1308</v>
      </c>
      <c r="E15" s="5">
        <v>250</v>
      </c>
      <c r="F15" s="6"/>
      <c r="G15" s="6">
        <f t="shared" si="0"/>
        <v>0</v>
      </c>
      <c r="H15" s="166"/>
      <c r="I15" s="6">
        <f t="shared" si="1"/>
        <v>0</v>
      </c>
      <c r="J15" s="6">
        <f t="shared" si="2"/>
        <v>0</v>
      </c>
      <c r="K15" s="6"/>
    </row>
    <row r="16" spans="1:11" ht="12.75">
      <c r="A16" s="1">
        <v>12</v>
      </c>
      <c r="B16" s="11"/>
      <c r="C16" s="98" t="s">
        <v>732</v>
      </c>
      <c r="D16" s="32" t="s">
        <v>1284</v>
      </c>
      <c r="E16" s="5">
        <v>500</v>
      </c>
      <c r="F16" s="6"/>
      <c r="G16" s="6">
        <f t="shared" si="0"/>
        <v>0</v>
      </c>
      <c r="H16" s="166"/>
      <c r="I16" s="6">
        <f t="shared" si="1"/>
        <v>0</v>
      </c>
      <c r="J16" s="6">
        <f t="shared" si="2"/>
        <v>0</v>
      </c>
      <c r="K16" s="6"/>
    </row>
    <row r="17" spans="1:11" ht="33.75">
      <c r="A17" s="1">
        <v>13</v>
      </c>
      <c r="B17" s="11"/>
      <c r="C17" s="98" t="s">
        <v>731</v>
      </c>
      <c r="D17" s="32" t="s">
        <v>395</v>
      </c>
      <c r="E17" s="5">
        <v>100</v>
      </c>
      <c r="F17" s="6"/>
      <c r="G17" s="6">
        <f t="shared" si="0"/>
        <v>0</v>
      </c>
      <c r="H17" s="166"/>
      <c r="I17" s="6">
        <f t="shared" si="1"/>
        <v>0</v>
      </c>
      <c r="J17" s="6">
        <f t="shared" si="2"/>
        <v>0</v>
      </c>
      <c r="K17" s="6"/>
    </row>
    <row r="18" spans="1:11" ht="33.75">
      <c r="A18" s="1">
        <v>14</v>
      </c>
      <c r="B18" s="11"/>
      <c r="C18" s="98" t="s">
        <v>731</v>
      </c>
      <c r="D18" s="32" t="s">
        <v>1283</v>
      </c>
      <c r="E18" s="5">
        <v>17000</v>
      </c>
      <c r="F18" s="6"/>
      <c r="G18" s="6">
        <f t="shared" si="0"/>
        <v>0</v>
      </c>
      <c r="H18" s="166"/>
      <c r="I18" s="6">
        <f t="shared" si="1"/>
        <v>0</v>
      </c>
      <c r="J18" s="6">
        <f t="shared" si="2"/>
        <v>0</v>
      </c>
      <c r="K18" s="6"/>
    </row>
    <row r="19" spans="1:11" ht="33.75">
      <c r="A19" s="1">
        <v>15</v>
      </c>
      <c r="B19" s="11"/>
      <c r="C19" s="98" t="s">
        <v>731</v>
      </c>
      <c r="D19" s="32" t="s">
        <v>1007</v>
      </c>
      <c r="E19" s="5">
        <v>50000</v>
      </c>
      <c r="F19" s="6"/>
      <c r="G19" s="6">
        <f t="shared" si="0"/>
        <v>0</v>
      </c>
      <c r="H19" s="166"/>
      <c r="I19" s="6">
        <f t="shared" si="1"/>
        <v>0</v>
      </c>
      <c r="J19" s="6">
        <f t="shared" si="2"/>
        <v>0</v>
      </c>
      <c r="K19" s="6"/>
    </row>
    <row r="20" spans="1:11" ht="33.75">
      <c r="A20" s="1">
        <v>16</v>
      </c>
      <c r="B20" s="11"/>
      <c r="C20" s="98" t="s">
        <v>733</v>
      </c>
      <c r="D20" s="32" t="s">
        <v>993</v>
      </c>
      <c r="E20" s="5">
        <v>130000</v>
      </c>
      <c r="F20" s="6"/>
      <c r="G20" s="6">
        <f t="shared" si="0"/>
        <v>0</v>
      </c>
      <c r="H20" s="166"/>
      <c r="I20" s="6">
        <f t="shared" si="1"/>
        <v>0</v>
      </c>
      <c r="J20" s="6">
        <f t="shared" si="2"/>
        <v>0</v>
      </c>
      <c r="K20" s="6"/>
    </row>
    <row r="21" spans="1:11" ht="33.75">
      <c r="A21" s="1">
        <v>17</v>
      </c>
      <c r="B21" s="11"/>
      <c r="C21" s="98" t="s">
        <v>733</v>
      </c>
      <c r="D21" s="32" t="s">
        <v>654</v>
      </c>
      <c r="E21" s="5">
        <v>1000</v>
      </c>
      <c r="F21" s="6"/>
      <c r="G21" s="6">
        <f t="shared" si="0"/>
        <v>0</v>
      </c>
      <c r="H21" s="166"/>
      <c r="I21" s="6">
        <f t="shared" si="1"/>
        <v>0</v>
      </c>
      <c r="J21" s="6">
        <f t="shared" si="2"/>
        <v>0</v>
      </c>
      <c r="K21" s="6"/>
    </row>
    <row r="22" spans="1:11" ht="33.75">
      <c r="A22" s="1">
        <v>18</v>
      </c>
      <c r="B22" s="11"/>
      <c r="C22" s="98" t="s">
        <v>399</v>
      </c>
      <c r="D22" s="32" t="s">
        <v>994</v>
      </c>
      <c r="E22" s="5">
        <v>130000</v>
      </c>
      <c r="F22" s="6"/>
      <c r="G22" s="6">
        <f t="shared" si="0"/>
        <v>0</v>
      </c>
      <c r="H22" s="166"/>
      <c r="I22" s="6">
        <f t="shared" si="1"/>
        <v>0</v>
      </c>
      <c r="J22" s="6">
        <f t="shared" si="2"/>
        <v>0</v>
      </c>
      <c r="K22" s="6"/>
    </row>
    <row r="23" spans="1:11" ht="33.75">
      <c r="A23" s="1">
        <v>19</v>
      </c>
      <c r="B23" s="11"/>
      <c r="C23" s="98" t="s">
        <v>733</v>
      </c>
      <c r="D23" s="32" t="s">
        <v>752</v>
      </c>
      <c r="E23" s="5">
        <v>160000</v>
      </c>
      <c r="F23" s="6"/>
      <c r="G23" s="6">
        <f t="shared" si="0"/>
        <v>0</v>
      </c>
      <c r="H23" s="166"/>
      <c r="I23" s="6">
        <f t="shared" si="1"/>
        <v>0</v>
      </c>
      <c r="J23" s="6">
        <f t="shared" si="2"/>
        <v>0</v>
      </c>
      <c r="K23" s="6"/>
    </row>
    <row r="24" spans="1:11" ht="33.75">
      <c r="A24" s="1">
        <v>20</v>
      </c>
      <c r="B24" s="14"/>
      <c r="C24" s="132" t="s">
        <v>739</v>
      </c>
      <c r="D24" s="43" t="s">
        <v>999</v>
      </c>
      <c r="E24" s="297">
        <v>1500</v>
      </c>
      <c r="F24" s="298"/>
      <c r="G24" s="6">
        <f t="shared" si="0"/>
        <v>0</v>
      </c>
      <c r="H24" s="166"/>
      <c r="I24" s="6">
        <f t="shared" si="1"/>
        <v>0</v>
      </c>
      <c r="J24" s="6">
        <f t="shared" si="2"/>
        <v>0</v>
      </c>
      <c r="K24" s="6"/>
    </row>
    <row r="25" spans="1:11" ht="33.75">
      <c r="A25" s="1">
        <v>21</v>
      </c>
      <c r="B25" s="14"/>
      <c r="C25" s="132" t="s">
        <v>741</v>
      </c>
      <c r="D25" s="43" t="s">
        <v>997</v>
      </c>
      <c r="E25" s="297">
        <v>3500</v>
      </c>
      <c r="F25" s="298"/>
      <c r="G25" s="6">
        <f t="shared" si="0"/>
        <v>0</v>
      </c>
      <c r="H25" s="166"/>
      <c r="I25" s="6">
        <f t="shared" si="1"/>
        <v>0</v>
      </c>
      <c r="J25" s="6">
        <f t="shared" si="2"/>
        <v>0</v>
      </c>
      <c r="K25" s="6"/>
    </row>
    <row r="26" spans="1:11" ht="33.75">
      <c r="A26" s="1">
        <v>22</v>
      </c>
      <c r="B26" s="14"/>
      <c r="C26" s="132" t="s">
        <v>742</v>
      </c>
      <c r="D26" s="43" t="s">
        <v>997</v>
      </c>
      <c r="E26" s="297">
        <v>1500</v>
      </c>
      <c r="F26" s="298"/>
      <c r="G26" s="6">
        <f t="shared" si="0"/>
        <v>0</v>
      </c>
      <c r="H26" s="166"/>
      <c r="I26" s="6">
        <f t="shared" si="1"/>
        <v>0</v>
      </c>
      <c r="J26" s="6">
        <f t="shared" si="2"/>
        <v>0</v>
      </c>
      <c r="K26" s="6"/>
    </row>
    <row r="27" spans="1:11" ht="33.75">
      <c r="A27" s="1">
        <v>23</v>
      </c>
      <c r="B27" s="14"/>
      <c r="C27" s="132" t="s">
        <v>397</v>
      </c>
      <c r="D27" s="43" t="s">
        <v>743</v>
      </c>
      <c r="E27" s="297">
        <v>500</v>
      </c>
      <c r="F27" s="298"/>
      <c r="G27" s="6">
        <f t="shared" si="0"/>
        <v>0</v>
      </c>
      <c r="H27" s="166"/>
      <c r="I27" s="6">
        <f t="shared" si="1"/>
        <v>0</v>
      </c>
      <c r="J27" s="6">
        <f t="shared" si="2"/>
        <v>0</v>
      </c>
      <c r="K27" s="6"/>
    </row>
    <row r="28" spans="1:11" ht="33.75">
      <c r="A28" s="1">
        <v>24</v>
      </c>
      <c r="B28" s="14"/>
      <c r="C28" s="132" t="s">
        <v>740</v>
      </c>
      <c r="D28" s="43" t="s">
        <v>996</v>
      </c>
      <c r="E28" s="297">
        <v>1000</v>
      </c>
      <c r="F28" s="298"/>
      <c r="G28" s="6">
        <f t="shared" si="0"/>
        <v>0</v>
      </c>
      <c r="H28" s="166"/>
      <c r="I28" s="6">
        <f t="shared" si="1"/>
        <v>0</v>
      </c>
      <c r="J28" s="6">
        <f t="shared" si="2"/>
        <v>0</v>
      </c>
      <c r="K28" s="6"/>
    </row>
    <row r="29" spans="1:11" ht="45">
      <c r="A29" s="1">
        <v>25</v>
      </c>
      <c r="B29" s="14"/>
      <c r="C29" s="191" t="s">
        <v>393</v>
      </c>
      <c r="D29" s="43" t="s">
        <v>999</v>
      </c>
      <c r="E29" s="297">
        <v>1000</v>
      </c>
      <c r="F29" s="298"/>
      <c r="G29" s="6">
        <f t="shared" si="0"/>
        <v>0</v>
      </c>
      <c r="H29" s="166"/>
      <c r="I29" s="6">
        <f t="shared" si="1"/>
        <v>0</v>
      </c>
      <c r="J29" s="6">
        <f t="shared" si="2"/>
        <v>0</v>
      </c>
      <c r="K29" s="6"/>
    </row>
    <row r="30" spans="1:11" ht="45">
      <c r="A30" s="1">
        <v>26</v>
      </c>
      <c r="B30" s="14"/>
      <c r="C30" s="191" t="s">
        <v>393</v>
      </c>
      <c r="D30" s="43" t="s">
        <v>997</v>
      </c>
      <c r="E30" s="297">
        <v>15000</v>
      </c>
      <c r="F30" s="298"/>
      <c r="G30" s="6">
        <f t="shared" si="0"/>
        <v>0</v>
      </c>
      <c r="H30" s="166"/>
      <c r="I30" s="6">
        <f t="shared" si="1"/>
        <v>0</v>
      </c>
      <c r="J30" s="6">
        <f t="shared" si="2"/>
        <v>0</v>
      </c>
      <c r="K30" s="6"/>
    </row>
    <row r="31" spans="1:11" ht="90">
      <c r="A31" s="1">
        <v>27</v>
      </c>
      <c r="B31" s="14"/>
      <c r="C31" s="192" t="s">
        <v>394</v>
      </c>
      <c r="D31" s="43" t="s">
        <v>999</v>
      </c>
      <c r="E31" s="297">
        <v>20000</v>
      </c>
      <c r="F31" s="298"/>
      <c r="G31" s="6">
        <f t="shared" si="0"/>
        <v>0</v>
      </c>
      <c r="H31" s="166"/>
      <c r="I31" s="6">
        <f t="shared" si="1"/>
        <v>0</v>
      </c>
      <c r="J31" s="6">
        <f t="shared" si="2"/>
        <v>0</v>
      </c>
      <c r="K31" s="6"/>
    </row>
    <row r="32" spans="1:11" ht="90">
      <c r="A32" s="1">
        <v>28</v>
      </c>
      <c r="B32" s="14"/>
      <c r="C32" s="192" t="s">
        <v>394</v>
      </c>
      <c r="D32" s="43" t="s">
        <v>997</v>
      </c>
      <c r="E32" s="297">
        <v>80000</v>
      </c>
      <c r="F32" s="298"/>
      <c r="G32" s="6">
        <f t="shared" si="0"/>
        <v>0</v>
      </c>
      <c r="H32" s="166"/>
      <c r="I32" s="6">
        <f t="shared" si="1"/>
        <v>0</v>
      </c>
      <c r="J32" s="6">
        <f t="shared" si="2"/>
        <v>0</v>
      </c>
      <c r="K32" s="6"/>
    </row>
    <row r="33" spans="1:11" ht="56.25">
      <c r="A33" s="1">
        <v>29</v>
      </c>
      <c r="B33" s="11"/>
      <c r="C33" s="98" t="s">
        <v>730</v>
      </c>
      <c r="D33" s="32" t="s">
        <v>1465</v>
      </c>
      <c r="E33" s="5">
        <v>3000</v>
      </c>
      <c r="F33" s="6"/>
      <c r="G33" s="6">
        <f t="shared" si="0"/>
        <v>0</v>
      </c>
      <c r="H33" s="166"/>
      <c r="I33" s="6">
        <f t="shared" si="1"/>
        <v>0</v>
      </c>
      <c r="J33" s="6">
        <f t="shared" si="2"/>
        <v>0</v>
      </c>
      <c r="K33" s="6"/>
    </row>
    <row r="34" spans="1:10" ht="15.75">
      <c r="A34" s="84"/>
      <c r="B34" s="69" t="s">
        <v>749</v>
      </c>
      <c r="C34" s="68"/>
      <c r="G34" s="199">
        <f>SUM(G5:G33)</f>
        <v>0</v>
      </c>
      <c r="H34" s="201"/>
      <c r="I34" s="201"/>
      <c r="J34" s="199">
        <f>SUM(J5:J33)</f>
        <v>0</v>
      </c>
    </row>
    <row r="36" ht="12.75">
      <c r="B36" s="187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CE,Pogrubiony"EZ/ZP/3/2011&amp;"Arial CE,Standardowy"
&amp;C&amp;"Arial CE,Pogrubiony"&amp;12Pakiet nr 34- Płyny infuzyjne&amp;RKielce, dn. 2011-01-20</oddHeader>
    <oddFooter>&amp;LOpracował: 
Elżbieta Kałużna-Cebula - kierownik apteki
Katarzyna Wareliś - ref. ds. ekonomicznych&amp;Cstrona &amp;P z &amp;N&amp;RZatwierdził: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5" sqref="F5:F24"/>
    </sheetView>
  </sheetViews>
  <sheetFormatPr defaultColWidth="9.00390625" defaultRowHeight="12.75"/>
  <cols>
    <col min="1" max="1" width="5.25390625" style="0" customWidth="1"/>
    <col min="2" max="2" width="30.875" style="0" customWidth="1"/>
    <col min="3" max="3" width="28.00390625" style="0" customWidth="1"/>
    <col min="4" max="4" width="10.25390625" style="0" bestFit="1" customWidth="1"/>
    <col min="5" max="5" width="6.625" style="136" bestFit="1" customWidth="1"/>
    <col min="6" max="6" width="7.25390625" style="136" customWidth="1"/>
    <col min="7" max="7" width="11.625" style="136" bestFit="1" customWidth="1"/>
    <col min="8" max="8" width="4.875" style="136" bestFit="1" customWidth="1"/>
    <col min="9" max="9" width="7.625" style="136" bestFit="1" customWidth="1"/>
    <col min="10" max="10" width="12.25390625" style="136" bestFit="1" customWidth="1"/>
    <col min="11" max="11" width="13.00390625" style="136" customWidth="1"/>
  </cols>
  <sheetData>
    <row r="1" spans="2:4" ht="15">
      <c r="B1" s="52" t="s">
        <v>384</v>
      </c>
      <c r="C1" s="176"/>
      <c r="D1" s="80"/>
    </row>
    <row r="2" spans="2:4" ht="15">
      <c r="B2" s="52"/>
      <c r="C2" s="80"/>
      <c r="D2" s="80"/>
    </row>
    <row r="3" spans="1:11" ht="12.75">
      <c r="A3" s="42">
        <v>1</v>
      </c>
      <c r="B3" s="29">
        <v>2</v>
      </c>
      <c r="C3" s="29">
        <v>3</v>
      </c>
      <c r="D3" s="29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K3" s="137">
        <v>11</v>
      </c>
    </row>
    <row r="4" spans="1:11" s="51" customFormat="1" ht="56.25">
      <c r="A4" s="49" t="s">
        <v>496</v>
      </c>
      <c r="B4" s="46" t="s">
        <v>1331</v>
      </c>
      <c r="C4" s="46" t="s">
        <v>1330</v>
      </c>
      <c r="D4" s="50" t="s">
        <v>1417</v>
      </c>
      <c r="E4" s="197" t="s">
        <v>1418</v>
      </c>
      <c r="F4" s="197" t="s">
        <v>1419</v>
      </c>
      <c r="G4" s="197" t="s">
        <v>1020</v>
      </c>
      <c r="H4" s="197" t="s">
        <v>1420</v>
      </c>
      <c r="I4" s="197" t="s">
        <v>1021</v>
      </c>
      <c r="J4" s="197" t="s">
        <v>1022</v>
      </c>
      <c r="K4" s="197" t="s">
        <v>1023</v>
      </c>
    </row>
    <row r="5" spans="1:12" ht="22.5">
      <c r="A5" s="1">
        <v>1</v>
      </c>
      <c r="B5" s="17"/>
      <c r="C5" s="96" t="s">
        <v>1048</v>
      </c>
      <c r="D5" s="25" t="s">
        <v>996</v>
      </c>
      <c r="E5" s="289">
        <v>1000</v>
      </c>
      <c r="F5" s="38"/>
      <c r="G5" s="292">
        <f aca="true" t="shared" si="0" ref="G5:G24">E5*F5</f>
        <v>0</v>
      </c>
      <c r="H5" s="166"/>
      <c r="I5" s="6">
        <f aca="true" t="shared" si="1" ref="I5:I24">F5+(F5*H5)</f>
        <v>0</v>
      </c>
      <c r="J5" s="6">
        <f aca="true" t="shared" si="2" ref="J5:J24">G5+(G5*H5)</f>
        <v>0</v>
      </c>
      <c r="K5" s="255"/>
      <c r="L5" s="39"/>
    </row>
    <row r="6" spans="1:12" ht="22.5">
      <c r="A6" s="1">
        <v>2</v>
      </c>
      <c r="B6" s="17"/>
      <c r="C6" s="96" t="s">
        <v>1048</v>
      </c>
      <c r="D6" s="25" t="s">
        <v>997</v>
      </c>
      <c r="E6" s="289">
        <v>5000</v>
      </c>
      <c r="F6" s="38"/>
      <c r="G6" s="292">
        <f t="shared" si="0"/>
        <v>0</v>
      </c>
      <c r="H6" s="166"/>
      <c r="I6" s="6">
        <f t="shared" si="1"/>
        <v>0</v>
      </c>
      <c r="J6" s="6">
        <f t="shared" si="2"/>
        <v>0</v>
      </c>
      <c r="K6" s="255"/>
      <c r="L6" s="39"/>
    </row>
    <row r="7" spans="1:12" ht="22.5">
      <c r="A7" s="1">
        <v>3</v>
      </c>
      <c r="B7" s="11"/>
      <c r="C7" s="98" t="s">
        <v>892</v>
      </c>
      <c r="D7" s="32" t="s">
        <v>893</v>
      </c>
      <c r="E7" s="289">
        <v>1000</v>
      </c>
      <c r="F7" s="38"/>
      <c r="G7" s="292">
        <f t="shared" si="0"/>
        <v>0</v>
      </c>
      <c r="H7" s="166"/>
      <c r="I7" s="6">
        <f t="shared" si="1"/>
        <v>0</v>
      </c>
      <c r="J7" s="6">
        <f t="shared" si="2"/>
        <v>0</v>
      </c>
      <c r="K7" s="255"/>
      <c r="L7" s="39"/>
    </row>
    <row r="8" spans="1:12" ht="22.5">
      <c r="A8" s="1">
        <v>4</v>
      </c>
      <c r="B8" s="17"/>
      <c r="C8" s="36" t="s">
        <v>1304</v>
      </c>
      <c r="D8" s="32" t="s">
        <v>1305</v>
      </c>
      <c r="E8" s="289">
        <v>2000</v>
      </c>
      <c r="F8" s="38"/>
      <c r="G8" s="292">
        <f t="shared" si="0"/>
        <v>0</v>
      </c>
      <c r="H8" s="166"/>
      <c r="I8" s="6">
        <f t="shared" si="1"/>
        <v>0</v>
      </c>
      <c r="J8" s="6">
        <f t="shared" si="2"/>
        <v>0</v>
      </c>
      <c r="K8" s="255"/>
      <c r="L8" s="39"/>
    </row>
    <row r="9" spans="1:12" ht="22.5">
      <c r="A9" s="1">
        <v>5</v>
      </c>
      <c r="B9" s="17"/>
      <c r="C9" s="36" t="s">
        <v>1304</v>
      </c>
      <c r="D9" s="32" t="s">
        <v>1306</v>
      </c>
      <c r="E9" s="289">
        <v>2000</v>
      </c>
      <c r="F9" s="38"/>
      <c r="G9" s="292">
        <f t="shared" si="0"/>
        <v>0</v>
      </c>
      <c r="H9" s="166"/>
      <c r="I9" s="6">
        <f t="shared" si="1"/>
        <v>0</v>
      </c>
      <c r="J9" s="6">
        <f t="shared" si="2"/>
        <v>0</v>
      </c>
      <c r="K9" s="255"/>
      <c r="L9" s="39"/>
    </row>
    <row r="10" spans="1:12" ht="22.5">
      <c r="A10" s="1">
        <v>6</v>
      </c>
      <c r="B10" s="17"/>
      <c r="C10" s="36" t="s">
        <v>1304</v>
      </c>
      <c r="D10" s="32" t="s">
        <v>1307</v>
      </c>
      <c r="E10" s="289">
        <v>4000</v>
      </c>
      <c r="F10" s="38"/>
      <c r="G10" s="292">
        <f t="shared" si="0"/>
        <v>0</v>
      </c>
      <c r="H10" s="166"/>
      <c r="I10" s="6">
        <f t="shared" si="1"/>
        <v>0</v>
      </c>
      <c r="J10" s="6">
        <f t="shared" si="2"/>
        <v>0</v>
      </c>
      <c r="K10" s="255"/>
      <c r="L10" s="39"/>
    </row>
    <row r="11" spans="1:12" ht="22.5">
      <c r="A11" s="1">
        <v>7</v>
      </c>
      <c r="B11" s="17"/>
      <c r="C11" s="36" t="s">
        <v>1304</v>
      </c>
      <c r="D11" s="25" t="s">
        <v>1308</v>
      </c>
      <c r="E11" s="289">
        <v>250</v>
      </c>
      <c r="F11" s="38"/>
      <c r="G11" s="292">
        <f t="shared" si="0"/>
        <v>0</v>
      </c>
      <c r="H11" s="166"/>
      <c r="I11" s="6">
        <f t="shared" si="1"/>
        <v>0</v>
      </c>
      <c r="J11" s="6">
        <f t="shared" si="2"/>
        <v>0</v>
      </c>
      <c r="K11" s="255"/>
      <c r="L11" s="39"/>
    </row>
    <row r="12" spans="1:12" ht="22.5">
      <c r="A12" s="1">
        <v>8</v>
      </c>
      <c r="B12" s="17"/>
      <c r="C12" s="36" t="s">
        <v>1304</v>
      </c>
      <c r="D12" s="32" t="s">
        <v>1283</v>
      </c>
      <c r="E12" s="289">
        <v>5000</v>
      </c>
      <c r="F12" s="38"/>
      <c r="G12" s="292">
        <f t="shared" si="0"/>
        <v>0</v>
      </c>
      <c r="H12" s="166"/>
      <c r="I12" s="6">
        <f t="shared" si="1"/>
        <v>0</v>
      </c>
      <c r="J12" s="6">
        <f t="shared" si="2"/>
        <v>0</v>
      </c>
      <c r="K12" s="255"/>
      <c r="L12" s="39"/>
    </row>
    <row r="13" spans="1:12" ht="22.5">
      <c r="A13" s="1">
        <v>9</v>
      </c>
      <c r="B13" s="17"/>
      <c r="C13" s="36" t="s">
        <v>1304</v>
      </c>
      <c r="D13" s="32" t="s">
        <v>1007</v>
      </c>
      <c r="E13" s="289">
        <v>2000</v>
      </c>
      <c r="F13" s="38"/>
      <c r="G13" s="292">
        <f t="shared" si="0"/>
        <v>0</v>
      </c>
      <c r="H13" s="166"/>
      <c r="I13" s="6">
        <f t="shared" si="1"/>
        <v>0</v>
      </c>
      <c r="J13" s="6">
        <f t="shared" si="2"/>
        <v>0</v>
      </c>
      <c r="K13" s="255"/>
      <c r="L13" s="39"/>
    </row>
    <row r="14" spans="1:12" ht="12.75">
      <c r="A14" s="1">
        <v>10</v>
      </c>
      <c r="B14" s="17"/>
      <c r="C14" s="36" t="s">
        <v>652</v>
      </c>
      <c r="D14" s="25" t="s">
        <v>448</v>
      </c>
      <c r="E14" s="289">
        <v>300</v>
      </c>
      <c r="F14" s="38"/>
      <c r="G14" s="292">
        <f t="shared" si="0"/>
        <v>0</v>
      </c>
      <c r="H14" s="166"/>
      <c r="I14" s="6">
        <f t="shared" si="1"/>
        <v>0</v>
      </c>
      <c r="J14" s="6">
        <f t="shared" si="2"/>
        <v>0</v>
      </c>
      <c r="K14" s="255"/>
      <c r="L14" s="39"/>
    </row>
    <row r="15" spans="1:12" ht="22.5">
      <c r="A15" s="1">
        <v>11</v>
      </c>
      <c r="B15" s="17"/>
      <c r="C15" s="36" t="s">
        <v>653</v>
      </c>
      <c r="D15" s="25" t="s">
        <v>993</v>
      </c>
      <c r="E15" s="289">
        <v>40000</v>
      </c>
      <c r="F15" s="38"/>
      <c r="G15" s="292">
        <f t="shared" si="0"/>
        <v>0</v>
      </c>
      <c r="H15" s="166"/>
      <c r="I15" s="6">
        <f t="shared" si="1"/>
        <v>0</v>
      </c>
      <c r="J15" s="6">
        <f t="shared" si="2"/>
        <v>0</v>
      </c>
      <c r="K15" s="255"/>
      <c r="L15" s="39"/>
    </row>
    <row r="16" spans="1:12" ht="22.5">
      <c r="A16" s="1">
        <v>12</v>
      </c>
      <c r="B16" s="17"/>
      <c r="C16" s="36" t="s">
        <v>653</v>
      </c>
      <c r="D16" s="25" t="s">
        <v>654</v>
      </c>
      <c r="E16" s="289">
        <v>3000</v>
      </c>
      <c r="F16" s="38"/>
      <c r="G16" s="292">
        <f t="shared" si="0"/>
        <v>0</v>
      </c>
      <c r="H16" s="166"/>
      <c r="I16" s="6">
        <f t="shared" si="1"/>
        <v>0</v>
      </c>
      <c r="J16" s="6">
        <f t="shared" si="2"/>
        <v>0</v>
      </c>
      <c r="K16" s="255"/>
      <c r="L16" s="39"/>
    </row>
    <row r="17" spans="1:12" ht="22.5">
      <c r="A17" s="1">
        <v>13</v>
      </c>
      <c r="B17" s="17"/>
      <c r="C17" s="36" t="s">
        <v>653</v>
      </c>
      <c r="D17" s="25" t="s">
        <v>994</v>
      </c>
      <c r="E17" s="289">
        <v>25000</v>
      </c>
      <c r="F17" s="38"/>
      <c r="G17" s="292">
        <f t="shared" si="0"/>
        <v>0</v>
      </c>
      <c r="H17" s="166"/>
      <c r="I17" s="6">
        <f t="shared" si="1"/>
        <v>0</v>
      </c>
      <c r="J17" s="6">
        <f t="shared" si="2"/>
        <v>0</v>
      </c>
      <c r="K17" s="255"/>
      <c r="L17" s="39"/>
    </row>
    <row r="18" spans="1:12" ht="22.5">
      <c r="A18" s="1">
        <v>14</v>
      </c>
      <c r="B18" s="17"/>
      <c r="C18" s="36" t="s">
        <v>653</v>
      </c>
      <c r="D18" s="25" t="s">
        <v>752</v>
      </c>
      <c r="E18" s="289">
        <v>15000</v>
      </c>
      <c r="F18" s="38"/>
      <c r="G18" s="292">
        <f t="shared" si="0"/>
        <v>0</v>
      </c>
      <c r="H18" s="166"/>
      <c r="I18" s="6">
        <f t="shared" si="1"/>
        <v>0</v>
      </c>
      <c r="J18" s="6">
        <f t="shared" si="2"/>
        <v>0</v>
      </c>
      <c r="K18" s="255"/>
      <c r="L18" s="39"/>
    </row>
    <row r="19" spans="1:12" ht="12.75">
      <c r="A19" s="1">
        <v>15</v>
      </c>
      <c r="B19" s="17"/>
      <c r="C19" s="36" t="s">
        <v>751</v>
      </c>
      <c r="D19" s="25" t="s">
        <v>752</v>
      </c>
      <c r="E19" s="289">
        <v>3000</v>
      </c>
      <c r="F19" s="38"/>
      <c r="G19" s="292">
        <f t="shared" si="0"/>
        <v>0</v>
      </c>
      <c r="H19" s="166"/>
      <c r="I19" s="6">
        <f t="shared" si="1"/>
        <v>0</v>
      </c>
      <c r="J19" s="6">
        <f t="shared" si="2"/>
        <v>0</v>
      </c>
      <c r="K19" s="255"/>
      <c r="L19" s="39"/>
    </row>
    <row r="20" spans="1:12" ht="22.5">
      <c r="A20" s="1">
        <v>16</v>
      </c>
      <c r="B20" s="11"/>
      <c r="C20" s="98" t="s">
        <v>661</v>
      </c>
      <c r="D20" s="32" t="s">
        <v>660</v>
      </c>
      <c r="E20" s="289">
        <v>10000</v>
      </c>
      <c r="F20" s="38"/>
      <c r="G20" s="292">
        <f t="shared" si="0"/>
        <v>0</v>
      </c>
      <c r="H20" s="166"/>
      <c r="I20" s="6">
        <f t="shared" si="1"/>
        <v>0</v>
      </c>
      <c r="J20" s="6">
        <f t="shared" si="2"/>
        <v>0</v>
      </c>
      <c r="K20" s="255"/>
      <c r="L20" s="39"/>
    </row>
    <row r="21" spans="1:12" ht="22.5">
      <c r="A21" s="1">
        <v>17</v>
      </c>
      <c r="B21" s="11"/>
      <c r="C21" s="98" t="s">
        <v>661</v>
      </c>
      <c r="D21" s="32" t="s">
        <v>662</v>
      </c>
      <c r="E21" s="289">
        <v>15000</v>
      </c>
      <c r="F21" s="38"/>
      <c r="G21" s="292">
        <f t="shared" si="0"/>
        <v>0</v>
      </c>
      <c r="H21" s="166"/>
      <c r="I21" s="6">
        <f t="shared" si="1"/>
        <v>0</v>
      </c>
      <c r="J21" s="6">
        <f t="shared" si="2"/>
        <v>0</v>
      </c>
      <c r="K21" s="255"/>
      <c r="L21" s="39"/>
    </row>
    <row r="22" spans="1:12" ht="45">
      <c r="A22" s="1">
        <v>18</v>
      </c>
      <c r="B22" s="17"/>
      <c r="C22" s="97" t="s">
        <v>655</v>
      </c>
      <c r="D22" s="25" t="s">
        <v>997</v>
      </c>
      <c r="E22" s="289">
        <v>50000</v>
      </c>
      <c r="F22" s="38"/>
      <c r="G22" s="292">
        <f t="shared" si="0"/>
        <v>0</v>
      </c>
      <c r="H22" s="166"/>
      <c r="I22" s="6">
        <f t="shared" si="1"/>
        <v>0</v>
      </c>
      <c r="J22" s="6">
        <f t="shared" si="2"/>
        <v>0</v>
      </c>
      <c r="K22" s="255"/>
      <c r="L22" s="39"/>
    </row>
    <row r="23" spans="1:12" ht="33.75">
      <c r="A23" s="1">
        <v>19</v>
      </c>
      <c r="B23" s="17"/>
      <c r="C23" s="36" t="s">
        <v>657</v>
      </c>
      <c r="D23" s="25" t="s">
        <v>997</v>
      </c>
      <c r="E23" s="289">
        <v>6000</v>
      </c>
      <c r="F23" s="38"/>
      <c r="G23" s="292">
        <f t="shared" si="0"/>
        <v>0</v>
      </c>
      <c r="H23" s="166"/>
      <c r="I23" s="6">
        <f t="shared" si="1"/>
        <v>0</v>
      </c>
      <c r="J23" s="6">
        <f t="shared" si="2"/>
        <v>0</v>
      </c>
      <c r="K23" s="255"/>
      <c r="L23" s="39"/>
    </row>
    <row r="24" spans="1:12" ht="22.5">
      <c r="A24" s="1">
        <v>20</v>
      </c>
      <c r="B24" s="17"/>
      <c r="C24" s="36" t="s">
        <v>656</v>
      </c>
      <c r="D24" s="25" t="s">
        <v>997</v>
      </c>
      <c r="E24" s="289">
        <v>2000</v>
      </c>
      <c r="F24" s="38"/>
      <c r="G24" s="292">
        <f t="shared" si="0"/>
        <v>0</v>
      </c>
      <c r="H24" s="166"/>
      <c r="I24" s="6">
        <f t="shared" si="1"/>
        <v>0</v>
      </c>
      <c r="J24" s="6">
        <f t="shared" si="2"/>
        <v>0</v>
      </c>
      <c r="K24" s="255"/>
      <c r="L24" s="39"/>
    </row>
    <row r="25" spans="2:10" ht="15.75">
      <c r="B25" s="55" t="s">
        <v>749</v>
      </c>
      <c r="G25" s="199">
        <f>SUM(G5:G24)</f>
        <v>0</v>
      </c>
      <c r="H25" s="201"/>
      <c r="I25" s="201"/>
      <c r="J25" s="238">
        <f>SUM(J5:J24)</f>
        <v>0</v>
      </c>
    </row>
    <row r="26" spans="7:10" ht="12.75">
      <c r="G26" s="201"/>
      <c r="H26" s="201"/>
      <c r="I26" s="201"/>
      <c r="J26" s="201"/>
    </row>
  </sheetData>
  <sheetProtection/>
  <printOptions horizontalCentered="1"/>
  <pageMargins left="0" right="0" top="1.5748031496062993" bottom="0.984251968503937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CE,Pogrubiony"EZ/ZP/3/2011&amp;C&amp;"Arial CE,Pogrubiony"Pakiet nr 33- Płyny infuzyjne&amp;RKielce, dn. 2011-01-20</oddHeader>
    <oddFooter>&amp;LOpracował: 
Elżbieta Kałuzna-Cebula - kierownik apteki
Katarzyna Wareliś - ref. ds. ekonomicznych&amp;Cstrona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2011-01-26T11:26:52Z</cp:lastPrinted>
  <dcterms:created xsi:type="dcterms:W3CDTF">1997-02-26T13:46:56Z</dcterms:created>
  <dcterms:modified xsi:type="dcterms:W3CDTF">2011-02-08T06:00:15Z</dcterms:modified>
  <cp:category/>
  <cp:version/>
  <cp:contentType/>
  <cp:contentStatus/>
</cp:coreProperties>
</file>