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295" windowHeight="5580" activeTab="8"/>
  </bookViews>
  <sheets>
    <sheet name="zbiorówka" sheetId="1" r:id="rId1"/>
    <sheet name="P1" sheetId="2" r:id="rId2"/>
    <sheet name="P2" sheetId="3" r:id="rId3"/>
    <sheet name="P3" sheetId="4" r:id="rId4"/>
    <sheet name="P4" sheetId="5" r:id="rId5"/>
    <sheet name="P5" sheetId="6" r:id="rId6"/>
    <sheet name="P6" sheetId="7" r:id="rId7"/>
    <sheet name="P7" sheetId="8" r:id="rId8"/>
    <sheet name="P8" sheetId="9" r:id="rId9"/>
    <sheet name="P9" sheetId="10" r:id="rId10"/>
    <sheet name="P10" sheetId="11" r:id="rId11"/>
  </sheets>
  <definedNames>
    <definedName name="_xlnm.Print_Titles" localSheetId="1">'P1'!$4:$5</definedName>
    <definedName name="_xlnm.Print_Titles" localSheetId="8">'P8'!$3:$4</definedName>
    <definedName name="_xlnm.Print_Titles" localSheetId="9">'P9'!$3:$4</definedName>
    <definedName name="_xlnm.Print_Titles" localSheetId="0">'zbiorówka'!$1:$2</definedName>
  </definedNames>
  <calcPr fullCalcOnLoad="1"/>
</workbook>
</file>

<file path=xl/sharedStrings.xml><?xml version="1.0" encoding="utf-8"?>
<sst xmlns="http://schemas.openxmlformats.org/spreadsheetml/2006/main" count="483" uniqueCount="225">
  <si>
    <t>Poz.</t>
  </si>
  <si>
    <t>Produkt leczniczy oferowany/ Nazwa handlowa preparatu-postać-dawka, producent</t>
  </si>
  <si>
    <t>Opis przedmiotu zamówienia/ Nazwa międzynarodowa preparatu - postać - dawka</t>
  </si>
  <si>
    <t>J.M.</t>
  </si>
  <si>
    <t>Ilość</t>
  </si>
  <si>
    <t xml:space="preserve">Cena jedn. netto/zł </t>
  </si>
  <si>
    <t>Wartość netto zł /kol.5x6/</t>
  </si>
  <si>
    <t>VAT %</t>
  </si>
  <si>
    <t>Cena jedn brutto zł /kol.6+ (6x8)/</t>
  </si>
  <si>
    <t>Wartość brutto zł /kol.7+(7x8)/</t>
  </si>
  <si>
    <t>Wpis do rejestru produktów leczniczych</t>
  </si>
  <si>
    <t>Pakiet nr 1 - Leki</t>
  </si>
  <si>
    <t>fiolka</t>
  </si>
  <si>
    <t>OP.</t>
  </si>
  <si>
    <t>Atracurium besylate, inj. 50 mg/5 ml x 1 amp.</t>
  </si>
  <si>
    <t>amp.</t>
  </si>
  <si>
    <t>Bisacodylum, czopki 10 mg x 5 czopków</t>
  </si>
  <si>
    <t>Cefuroxinum sodium, inj. 125 mg/5 ml a 100 ml x 1 fakon</t>
  </si>
  <si>
    <t>szt.</t>
  </si>
  <si>
    <t>Clotrimazolum, tabl. dopochwowe, 100 mg x 6 tabl.</t>
  </si>
  <si>
    <t>Clotrimazolum, krem 10 mg/1 g a 20 g x 1 tuba</t>
  </si>
  <si>
    <t>Diclofenacum natrium, czopki 50 mg x 10 czopków</t>
  </si>
  <si>
    <t>Fenoteroli hydrobromidum, tabl. 5 mg x 100 tabl.</t>
  </si>
  <si>
    <t>Ferrosi sulfas, draż. retard, 25 mg x 30 draż.</t>
  </si>
  <si>
    <t>Fluticasoni propionas, proszek do inhalacji 0,25 mg/dawkę (60 dawek) x 1 poj.</t>
  </si>
  <si>
    <t>Fluticasoni propionas, proszek do inhalacji 0,5 mg/dawkę (60 dawek) x 1 poj.</t>
  </si>
  <si>
    <t>Heparinum natricum, krem 300 j.m./g a 20 g x 1 tuba</t>
  </si>
  <si>
    <t>Kalii chloridum, tabl. retard 750 mg (391 mg K+) x 30 tabl.</t>
  </si>
  <si>
    <t>Mupirocinum, maść do nosa 20 mg/1 g a 3 g x 1 tuba</t>
  </si>
  <si>
    <t>Phenylbutazonum, czopki 250 mg x 5 czopków</t>
  </si>
  <si>
    <t>Salmeteroli xifonas, aerozol 0,025 mg/dawkę (120 dawek) x 1 po.j</t>
  </si>
  <si>
    <t>Salmeteroli xifonas, proszek do inhalacji 0,05 mg/dawkę (60 dawek) x 1 pojemnik</t>
  </si>
  <si>
    <t>Theophyllinum, tabl. 300 mg x 50 tabl.</t>
  </si>
  <si>
    <t>Vaccinum Hepatitis B, inj. 0,02 mg/1 ml x 1 s-amp.</t>
  </si>
  <si>
    <t>s-amp.</t>
  </si>
  <si>
    <t>Zidovudinum, kaps. 100 mg x 100 kaps.</t>
  </si>
  <si>
    <t>Pakiet nr 2 - Cefuroxinum</t>
  </si>
  <si>
    <t>Cefuroximum axetilum, tabl.  250 mg x 10 tabl.</t>
  </si>
  <si>
    <t>OP</t>
  </si>
  <si>
    <t>Komplet składający się z:
 - Nadroparinum calcicum 9 500 j.m./ml, x 10 fiolek a 5 ml,
 - Mini-Spike Plus V x 10 sztuk,
 - Strzykawka precyzyjna 1 ml kalibrowana co 0,01 ml z igłą 25 GA x 100 sztuk.</t>
  </si>
  <si>
    <t>komplet</t>
  </si>
  <si>
    <t>Cefuroxinum sodium inj. 750 mg, bez ograniczeń wiekowych x 1 fiolka</t>
  </si>
  <si>
    <t>Cefuroxinum sodium inj. 1500 mg, bez ograniczeń wiekowych x 1 fiolka</t>
  </si>
  <si>
    <t>Nadroparinum calcicum, inj. 3 800 j.m./0,4 ml x 1 s-amp.</t>
  </si>
  <si>
    <t>Nadroparinum calcicum, inj. 5 700 j.m./0,6 ml x 1 s-amp</t>
  </si>
  <si>
    <t>Nadroparinum calcicum, inj. 2 850 j.m./0,3 ml x 1 s-amp.</t>
  </si>
  <si>
    <t>Nadroparinum calcicum, inj. 7 600 j.m./0,8 ml x 1 s-amp.</t>
  </si>
  <si>
    <t>Pakiet nr 3 - Nadroparinum calcicum</t>
  </si>
  <si>
    <t>Betamethasoni valeras, Neomycini sulfas, krem (1,22 mg + 5 mg)/1 g a 15 g x 1 tuba</t>
  </si>
  <si>
    <t>Betamethasoni valeras, Neomycini sulfas, maść (1,22 mg + 5 mg)/1 g a 15 g x 1 tuba</t>
  </si>
  <si>
    <t>Betamethasoni valeras, Clioquinolum, krem (1,22 mg + 30 g)/1 g a 15 g x 1 tuba</t>
  </si>
  <si>
    <t>Betamethasoni valeras, Clioquinolum, maść (1,22 mg + 30 g)/1 g a 15 g x 1 tuba</t>
  </si>
  <si>
    <t>Wartość:</t>
  </si>
  <si>
    <t>Numer pakietu</t>
  </si>
  <si>
    <t>Nazwa pakietu</t>
  </si>
  <si>
    <t>Wartość netto</t>
  </si>
  <si>
    <t>Wartość brutto</t>
  </si>
  <si>
    <t>PAKIET 1</t>
  </si>
  <si>
    <t>PAKIET 2</t>
  </si>
  <si>
    <t>PAKIET 3</t>
  </si>
  <si>
    <t>PAKIET 4</t>
  </si>
  <si>
    <t>RAZEM:</t>
  </si>
  <si>
    <t xml:space="preserve">Leki </t>
  </si>
  <si>
    <t>Cefuroxinum</t>
  </si>
  <si>
    <t>Nadroparinum calcicum</t>
  </si>
  <si>
    <r>
      <rPr>
        <b/>
        <sz val="12"/>
        <color indexed="8"/>
        <rFont val="Calibri"/>
        <family val="2"/>
      </rPr>
      <t xml:space="preserve">UWAGA: </t>
    </r>
    <r>
      <rPr>
        <sz val="11"/>
        <color theme="1"/>
        <rFont val="Calibri"/>
        <family val="2"/>
      </rPr>
      <t>W poz. 1 i 2 zamawiający nie zgdza się na butelki o pojemności powyżej 70 ml.</t>
    </r>
  </si>
  <si>
    <t>PAKIET 5</t>
  </si>
  <si>
    <t>amp. strzyk.</t>
  </si>
  <si>
    <t>PAKIET 6</t>
  </si>
  <si>
    <t>Ferric carboxymaltose, inj. 50 mg/1 ml a 2 ml x 1 fiolka</t>
  </si>
  <si>
    <t>Ferric carboxymaltose, inj. 50 mg/1 ml a 10 ml x 1 fiolka</t>
  </si>
  <si>
    <t>PAKIET 7</t>
  </si>
  <si>
    <t>Żelazo</t>
  </si>
  <si>
    <t>Carbacholi chloridum 0,1 mg/1 ml, inj. wewnątrzgałkowa, fiol. 1,5 ml x 1 fiolka</t>
  </si>
  <si>
    <t xml:space="preserve"> fiolka</t>
  </si>
  <si>
    <t>Zestaw wiskoelastyków: 4% chondroitynosiarczan sodu, 3% hialuronian sodu (0,5 ml) oraz 1% hialuronian sodu (0,55ml), inj. x 2 ampułkostrzykawki</t>
  </si>
  <si>
    <t>op.</t>
  </si>
  <si>
    <t>4% chondroitynosiarczan sodu, 3% hialuronian sodu (0,50 ml), inj. x 1 ampułkostrzykawka</t>
  </si>
  <si>
    <t>Zbalansowany płyn irygacyjny bez dodatku glukozy i glutationu , worek poj. 500 ml</t>
  </si>
  <si>
    <t>Leki okulistyczne</t>
  </si>
  <si>
    <t>EZ/ZP/36/2011</t>
  </si>
  <si>
    <t>1% Hialuronian sodu (0,85 ml), inj. x 1 ampułkostrzykawka</t>
  </si>
  <si>
    <t>Mikrogąbki okulistyczne do osuszania pola operacyjnego; saszetka a 10 sztuk.</t>
  </si>
  <si>
    <t>PAKIET 8</t>
  </si>
  <si>
    <t>PAKIET 9</t>
  </si>
  <si>
    <t>Mikrogąbki okulistyczne</t>
  </si>
  <si>
    <t>Płyn izotoniczny 006% sterylny, do wybarwiania torebki soczewki w okulistyce</t>
  </si>
  <si>
    <t>opakowanie a 5 fiolek 1 ml</t>
  </si>
  <si>
    <t>Płyn izotoniczny</t>
  </si>
  <si>
    <t>Cefuroxinum sodium, inj. 250 mg/5 ml a 50 ml x 1 fakon</t>
  </si>
  <si>
    <t xml:space="preserve">1 g zawiera: Betamethasoni dipropionas 0,5 mg; Gentamicini sulfas 1 mg krem; 15 g, 1 tuba </t>
  </si>
  <si>
    <t xml:space="preserve">1 g zawiera: Betamethasoni dipropionas 0,5 mg; Gentamicini sulfas 1 mg maść; 15 g, 1 tuba </t>
  </si>
  <si>
    <t>1 gram maści zawiera: Acidum salicyl. 30 mg;  Flumetasoni pivalas0,2 mg maść; 15 g, 1 tuba</t>
  </si>
  <si>
    <t>1 gram maści zawiera: Betamethasone 0,5 mg, Klotrimazolum 10 mg, Gentamycinum sulfuricum 1 mg, 15 g, 1 tuba</t>
  </si>
  <si>
    <t>Amantadini sulfas, tabl. powl. 100 mg x 100 tabl.</t>
  </si>
  <si>
    <t>Amantadini sulfas 200 mg/500 ml inj. iv. 500 ml, 1 butelka</t>
  </si>
  <si>
    <t>Blood extract, 1 g maści zawiera: odbiałczony dializat krwi cielęcej, standaryzowany chemicznie i biologicznie, w przeliczeniu na suchą masę - 2,07 mg; 20 g, 1 tuba</t>
  </si>
  <si>
    <t>Blood extract, 1g zawiera: Sucha masa bezbiałkowego dializatu z krwi cieląt 4,15 mg żel do użytku zewnętrznego: tuba 20 g; 20 g, 1 tuba</t>
  </si>
  <si>
    <t>Carbetocinum, inj. 0,1 mg/1 ml x 1 amp.</t>
  </si>
  <si>
    <t>Cetrizini dihydrochloridum, tabl. powl. 10 mg x 1 tabl.</t>
  </si>
  <si>
    <t>Clobetasolum propionas 0,5 mg/1 g maść; 25 g, 1 tuba</t>
  </si>
  <si>
    <t>Clonidini hydrochloridum, tabl. 0,075 mg x 50 tabl.</t>
  </si>
  <si>
    <t>Denotivir 30 mg/g krem; 3 g, 1 tuba</t>
  </si>
  <si>
    <t>Dexamethasoni natrii phosphas, inj. 4 mg/1ml x 1 amp.</t>
  </si>
  <si>
    <t>Dexamethasoni natrii phosphas, inj. 8 mg/2ml x 1 amp.</t>
  </si>
  <si>
    <t>Fenofibrate, kaps. prol. 250 mg x 30 kaps.</t>
  </si>
  <si>
    <t>Fenofibratum, kaps. 267 mg x 30 kaps.</t>
  </si>
  <si>
    <t>Fludrocortisoni acetas 1 mg;  Gramicidinum 0,025 mg;  Netilmicini sulfas 3,7 mg zawiesina do oczu i uszu 5 ml; 1 flakon</t>
  </si>
  <si>
    <t>Fluocinoloni acetonidum 0,25 mg/1 g żel; 15 g, 1 tuba</t>
  </si>
  <si>
    <t>Fluocinoloni acetonidum 0,25 mg;  Neomycini sulfas 5 mg maść; 15 g, 1 tuba</t>
  </si>
  <si>
    <t>Fluocinoloni acetonidum 0,25mg/1 g maść; 15 g, 1 tuba</t>
  </si>
  <si>
    <t>Hydrocortisone acetate 15 mg + Oxytetracycline chydrochloride, maść oczna, 3g x 1 opakowanie</t>
  </si>
  <si>
    <t>Hydrocortisoni acetas 15 mg, Oxytetracyclini hydrochloridum 5 mg; Polymyxini B sulfas 10000 J.M. zawiesina 5 ml; 1 flakon</t>
  </si>
  <si>
    <t xml:space="preserve">Hydrocortisoni acetas, krem 1% krem;15 g, 1 tuba </t>
  </si>
  <si>
    <t>Hydrocortisoni butyras 1 mg/1 g krem; 15 g, 1 tuba</t>
  </si>
  <si>
    <t>Hydrocortisoni butyras 1 mg/1 g maść: 15 g, 1 tuba</t>
  </si>
  <si>
    <t>Hydrocortisoni butyras 1 mg/1 g płyn na skórę 20 ml; 1 flakon</t>
  </si>
  <si>
    <t>Hydrocortisoni hemisiccinas, inj. 100 mg/2 ml x 1 amp.</t>
  </si>
  <si>
    <t>Hydrocortisoni hemisiccinas, inj. 25 mg/1 ml x 1 amp.</t>
  </si>
  <si>
    <t>Hydrocortisonum, tabl. 20 mg x 20 tabl.</t>
  </si>
  <si>
    <t>Indometacin 10 mg/1g aerozol na skórę; 50 ml, 1 flakon</t>
  </si>
  <si>
    <t>Ketoprofenum 2500 mg/100 g żel na skórę: 50 g, 1 tuba</t>
  </si>
  <si>
    <t xml:space="preserve">Lacidipine, tabl. 2 mg, x 28 tabl. </t>
  </si>
  <si>
    <t>Lacidipinum, tabl. powl. 4 mg x 28 tabl.</t>
  </si>
  <si>
    <t>Lidocaini hydrochloridum 20 mg/1 g żel znieczulający "A"; 30 g, 1 tuba</t>
  </si>
  <si>
    <t>Lidocaini hydrochloridum 20 mg/1 g żel znieczulający "U"; 30 g, 1 tuba</t>
  </si>
  <si>
    <t>Lisinoprilum, tabl. 10 mg x 28 tabl.</t>
  </si>
  <si>
    <t>Lisinoprilum, tabl. 20 mg x 28 tabl.</t>
  </si>
  <si>
    <t>Lisinoprilum, tabl. 5 mg x 28 tabl.</t>
  </si>
  <si>
    <t>Lostartanum kalicum, tabl. 50 mg x 30 tabl.</t>
  </si>
  <si>
    <t>Neomycini sulfas  0,5% /1 g maść do oczu;  3 g, 1 tuba</t>
  </si>
  <si>
    <t>Pancuronii bromidum 4 mg/2 ml inj. (płyn); x 1 amp.</t>
  </si>
  <si>
    <t>Piracetamum, inj. im./iv. 1 g/5 ml x 1 amp.</t>
  </si>
  <si>
    <t>Piracetamum, inj. iv. 12 g/60 ml x 1 flakon</t>
  </si>
  <si>
    <t>Piracetamum, inj. im./iv. 3 g/15 ml x 1 amp.</t>
  </si>
  <si>
    <t>Progesteronum, tabl. dopochwowe 50 mg x 30 tabl.</t>
  </si>
  <si>
    <t>Promethazini hydrochloridum, draż. 10 mg x 20 draż.</t>
  </si>
  <si>
    <t>Promethazini hydrochloridum, draż. 25 mg x 20 draż.</t>
  </si>
  <si>
    <t>Promethazini hydrochloridum 5 mg/5 ml syrop 150 ml x 1 flakon</t>
  </si>
  <si>
    <t>Somatostatinum 0,25 mg/1 fiolka s. sub.+ rozp. 1 ml inj. iv., x 1 amp.</t>
  </si>
  <si>
    <t>Somatostatinum 3 mg/1 fiolka s. sub. + rozp. 1 ml inj. iv., x 1 amp.</t>
  </si>
  <si>
    <t>Sulfathiazolum argentum 20 mg/1 g krem: 400 g, 1 pudełko</t>
  </si>
  <si>
    <t>Sulfathiazolum argentum 20 mg/1 g krem; 40 g, 1 tuba</t>
  </si>
  <si>
    <t>Suxamethonii chloridum, inj. 200 mg x 1 fiolka</t>
  </si>
  <si>
    <t>fiol.</t>
  </si>
  <si>
    <t>Środek hamujący powstawanie zrostów.
Jeden litr roztworu zawiera następujące składniki:
-Ikodekstryna 40g,
-chlorek sodu Ph Eur 5,4g,
-mleczan sodu Ph Eur 4,5g,
-chlorek wapnia Ph Eur 257mg,
-w wodzie do injekcji Ph Eur 51mg,
Osmolarność 278 mOsm/l płyn 1500 ml, op.</t>
  </si>
  <si>
    <t>Timonacicum, tabl. 100 mg x 100 tabl.</t>
  </si>
  <si>
    <t>Tizanidine, kaps. o zmod. uwal. twarde, 6 mg x 30 kaps.</t>
  </si>
  <si>
    <t>Tizanidinum, tabl. 4 mg x 30 tabl.</t>
  </si>
  <si>
    <t xml:space="preserve">Tolperisone, inj. 100 mg x 5 amp. </t>
  </si>
  <si>
    <t>Tolperisone, tabl. powl. 50 mg x 30 tabl.</t>
  </si>
  <si>
    <t>Tolperisoni hydrochloridum, tabl. powl. 150 mg x 30 tabl.</t>
  </si>
  <si>
    <t>Warfaryna, tabl. 3 mg x 100 tabl.</t>
  </si>
  <si>
    <t>Warfaryna, tabl. 5 mg x 100 tabl.</t>
  </si>
  <si>
    <t>Zamawiający dopuszcza:</t>
  </si>
  <si>
    <t>Vaccinum Hepatitis B, inj. 0,01 mg/0,5 ml x 1 s-amp.</t>
  </si>
  <si>
    <t>fl.</t>
  </si>
  <si>
    <t xml:space="preserve">Pakiet nr 4 - Leki okulistyczne </t>
  </si>
  <si>
    <t>Pakiet nr 6 - Mikrogąbki okulistyczne</t>
  </si>
  <si>
    <t>Pakiet nr 7 - Płyn izotoniczny</t>
  </si>
  <si>
    <t>Pakiet nr 8 - Leki</t>
  </si>
  <si>
    <t>Leki</t>
  </si>
  <si>
    <r>
      <t xml:space="preserve">Filgrastimum 600 </t>
    </r>
    <r>
      <rPr>
        <sz val="8"/>
        <rFont val="Czcionka tekstu podstawowego"/>
        <family val="0"/>
      </rPr>
      <t>µg/ml</t>
    </r>
    <r>
      <rPr>
        <sz val="8"/>
        <rFont val="Arial CE"/>
        <family val="0"/>
      </rPr>
      <t xml:space="preserve">  inj., x 1 s-amp. a 0,5 ml. Do podawania podskórnego lub dożylnego po rozcieńczeniu.</t>
    </r>
  </si>
  <si>
    <r>
      <t xml:space="preserve">Filgrastimum 960 </t>
    </r>
    <r>
      <rPr>
        <sz val="8"/>
        <rFont val="Czcionka tekstu podstawowego"/>
        <family val="0"/>
      </rPr>
      <t>µg/ml</t>
    </r>
    <r>
      <rPr>
        <sz val="8"/>
        <rFont val="Arial CE"/>
        <family val="0"/>
      </rPr>
      <t xml:space="preserve">  inj., x 1 s-amp. a 0,5 ml. Do podawania podskórnego lub dożylnego po rozcieńczeniu.</t>
    </r>
  </si>
  <si>
    <t>Celestone, inj. 4 mg/1 ml x 1 amp. vel lek równoważny</t>
  </si>
  <si>
    <t>Levocetrizini dihydrochloridum, tabl. powl. 10 mg x 1 tabl.</t>
  </si>
  <si>
    <t>Calcitoninum salmonis 100 M.M./1 ml inj. im./sc.; x  1 amp.</t>
  </si>
  <si>
    <t>PAKIET 10</t>
  </si>
  <si>
    <t>Pakiet nr 9 - Leki</t>
  </si>
  <si>
    <t>1 g</t>
  </si>
  <si>
    <t>Acidum aceticum glaciale płyn 99%-100%, płyn flakon x 1 g</t>
  </si>
  <si>
    <t>Acidum acetylosalicylicum, subst. op. 100 g</t>
  </si>
  <si>
    <t>Ammonium chloratum, subst. op. 100 g</t>
  </si>
  <si>
    <t>Amoxicillin; Clavulanic acid, inj. 600, inj. im./iv. (proszek do p. roztworu); x 1 fiolka</t>
  </si>
  <si>
    <t>Amphotericinum B, inj. 0,05 g x 1 fiolka</t>
  </si>
  <si>
    <t>Antitoxinum botulin A, inj. 10000 J.A/10 ml, x 1 fiolka</t>
  </si>
  <si>
    <t>Antitoxinum botulin B, inj. 10000 J.A/10 ml, x 1 fiolka</t>
  </si>
  <si>
    <t>Antitoxinum botulin E, inj. 10000 J.A/10 ml, x 1 fiolka</t>
  </si>
  <si>
    <t>Pakiet nr 10 - Przyrząd do żywienia</t>
  </si>
  <si>
    <t>Przyrząd do żywienia</t>
  </si>
  <si>
    <t>Ondansetronum inj. 4 mg/2 ml x 1 amp.</t>
  </si>
  <si>
    <t>Ondansetronum inj. 8 mg/4 ml x 1 amp.</t>
  </si>
  <si>
    <t>Fluoxetinum, tabl. 0,02 g x 30 tabl.</t>
  </si>
  <si>
    <t>Applix Bottle przyrząd x 1 szt.</t>
  </si>
  <si>
    <t>Applix Easybag przyrząd x 1 szt.</t>
  </si>
  <si>
    <t>Applix Vario Line przyrząd x 1 szt.</t>
  </si>
  <si>
    <t>Bismuthum subgallicum, subst. op. 10 g</t>
  </si>
  <si>
    <t>Benzathini benzylpenicillinum, inj. 1 200 000 j.m. x 1 fiolka</t>
  </si>
  <si>
    <t>Valsartanum, tabl. 0,08 g x 28 tabl.</t>
  </si>
  <si>
    <t>Ethambutolum, kaps. 0,25 g x 250 kaps.</t>
  </si>
  <si>
    <r>
      <t>Emulsja do wlewów dożylnych. Zawiera łańcuchy tłuszczowe LCT
1000 ml zawiera:
Olej sojowy                   100 g
Glicerol                            22 g
Fospolipidy żółtka jaja     12 g
Woda do injekcji do     1000 ml
Osmolarność    300 mOsmol/kg H</t>
    </r>
    <r>
      <rPr>
        <vertAlign val="subscript"/>
        <sz val="8"/>
        <rFont val="Arial"/>
        <family val="2"/>
      </rPr>
      <t>2</t>
    </r>
    <r>
      <rPr>
        <sz val="8"/>
        <rFont val="Arial"/>
        <family val="2"/>
      </rPr>
      <t>O
Energia   1100 kcalOpakowanie: 100 ml</t>
    </r>
  </si>
  <si>
    <t>worek 100 ml</t>
  </si>
  <si>
    <t>Baclofenum, inj. 0,05 mg/1 ml x 1 amp.</t>
  </si>
  <si>
    <t>Baclofenum, inj. 0,05 mg/20 ml x 1 amp.</t>
  </si>
  <si>
    <t>Baclofenum, inj. 0,05 mg/5 ml x 1 amp.</t>
  </si>
  <si>
    <t>Benfothiaminum, Pyridoxini hydrochloricum, draż. (0,1g+0,1g), x 30 draż.</t>
  </si>
  <si>
    <t>Desmopressinum, aerosol do nosa, 0,1 mg/dawka, 5 ml x 1 opakowanie</t>
  </si>
  <si>
    <t>Itraconazolum, kaps. 0,1 g x 28 kaps.</t>
  </si>
  <si>
    <t>Dinatrii pamidronas, inj. 0,03 g/10 ml x 1 fiolka</t>
  </si>
  <si>
    <t>Dinatrii pamidronas, inj. 0,06 g/10 ml x 1 fiolka</t>
  </si>
  <si>
    <t>Pyralginum, subst. op. 250 g</t>
  </si>
  <si>
    <t>Pyrazinamidum, tabl. 0,5 g x 250 tabl.</t>
  </si>
  <si>
    <t>Zidovudinum, kaps. 0,1 g x 100 kaps.</t>
  </si>
  <si>
    <t>Mesalazinum, tabl. 0,5 g x 50 tabl.</t>
  </si>
  <si>
    <t>Levodopum, Carbidopum (200 mg + 50 mg); x 100 tabl.</t>
  </si>
  <si>
    <t>Azithromycin, tabl. 0,5 g x 3 tabl.</t>
  </si>
  <si>
    <t>Azithromycin, tabl. 0,6 g x 10 tabl.</t>
  </si>
  <si>
    <t>Oseltamivirum, tabl. 75 mg x 10 kaps.</t>
  </si>
  <si>
    <t>Piperacillin natricum 2000 mg w postaci soli sodowej, Tazobactam natricum 250 mg w postaci soli sodowej inj. iv. (lizofilizat do p. roztworu); x 1 fiolka</t>
  </si>
  <si>
    <t>Test schirmera x 1 test.</t>
  </si>
  <si>
    <t>1 test</t>
  </si>
  <si>
    <t>Thiamazolum, tabl. 0,02 g x 50 tabl.</t>
  </si>
  <si>
    <t>Isoconazole nitrate, krem 0,01 g/1g, 1 opakowanie a 20 g</t>
  </si>
  <si>
    <t>Vaccinum rabiei ex cellulis ad usum hum., inj. 2,5 j.m./0,5ml x 1 amp.</t>
  </si>
  <si>
    <t>Formoterolum proszek do inhalacji w kapsułkach, 0,012 mg x 60 kaps.</t>
  </si>
  <si>
    <t>Rimantadinum, tabl. 0,05 g x 20 tabl.</t>
  </si>
  <si>
    <t>Fondaparinux, inj. 2,5 mg/0,5 ml x 1 s-amp.</t>
  </si>
  <si>
    <t>Mivacurii chloridum, inj. 2 mg/1 ml, x 1 amp. a 5 ml</t>
  </si>
  <si>
    <t>Chlorambucilum, tabl. 2 mg x 25 tabl.</t>
  </si>
  <si>
    <t>Fludrocortisoni acetas, maść do oczu 0,1%, 3 g x 1 opakowanie</t>
  </si>
  <si>
    <t>Pakiet nr 5 - Żelazo</t>
  </si>
  <si>
    <t>Zanamivirum ,proszek do inhalacji, 5 mg/dawka, 4 dawki=1krążek x 1 opakowanie</t>
  </si>
  <si>
    <t>a) zamianę tabletek na drażetki, na kapsułki, tabletki powlekane i odwrotnie</t>
  </si>
  <si>
    <t>b) zamianę ampułek na fiolki i odwrotnie</t>
  </si>
  <si>
    <t>Albendazole zawiesina  (0,02 g/1ml) a 20 ml x 1 flakon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</si>
</sst>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62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1"/>
      <color indexed="8"/>
      <name val="Calibri"/>
      <family val="2"/>
    </font>
    <font>
      <sz val="14"/>
      <name val="Arial CE"/>
      <family val="0"/>
    </font>
    <font>
      <b/>
      <sz val="11"/>
      <name val="Arial CE"/>
      <family val="0"/>
    </font>
    <font>
      <sz val="7"/>
      <name val="Arial CE"/>
      <family val="0"/>
    </font>
    <font>
      <sz val="9"/>
      <name val="Arial CE"/>
      <family val="0"/>
    </font>
    <font>
      <b/>
      <sz val="10"/>
      <name val="Arial CE"/>
      <family val="0"/>
    </font>
    <font>
      <b/>
      <sz val="7"/>
      <name val="Arial CE"/>
      <family val="0"/>
    </font>
    <font>
      <sz val="8"/>
      <name val="Arial CE"/>
      <family val="0"/>
    </font>
    <font>
      <b/>
      <sz val="8"/>
      <name val="Arial CE"/>
      <family val="0"/>
    </font>
    <font>
      <sz val="10"/>
      <name val="Arial"/>
      <family val="2"/>
    </font>
    <font>
      <sz val="8"/>
      <name val="Arial"/>
      <family val="2"/>
    </font>
    <font>
      <sz val="8"/>
      <color indexed="8"/>
      <name val="Calibri"/>
      <family val="2"/>
    </font>
    <font>
      <sz val="8"/>
      <color indexed="8"/>
      <name val="Arial CE"/>
      <family val="0"/>
    </font>
    <font>
      <sz val="10"/>
      <name val="Arial CE"/>
      <family val="0"/>
    </font>
    <font>
      <b/>
      <sz val="12"/>
      <color indexed="8"/>
      <name val="Arial CE"/>
      <family val="0"/>
    </font>
    <font>
      <b/>
      <sz val="12"/>
      <name val="Arial CE"/>
      <family val="0"/>
    </font>
    <font>
      <sz val="12"/>
      <name val="Arial CE"/>
      <family val="0"/>
    </font>
    <font>
      <b/>
      <sz val="12"/>
      <color indexed="8"/>
      <name val="Calibri"/>
      <family val="2"/>
    </font>
    <font>
      <sz val="8"/>
      <name val="Czcionka tekstu podstawowego"/>
      <family val="0"/>
    </font>
    <font>
      <sz val="8"/>
      <color indexed="8"/>
      <name val="Arial"/>
      <family val="2"/>
    </font>
    <font>
      <vertAlign val="subscript"/>
      <sz val="8"/>
      <name val="Arial"/>
      <family val="2"/>
    </font>
    <font>
      <sz val="8"/>
      <color indexed="8"/>
      <name val="Verdena"/>
      <family val="0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8"/>
      <color theme="1"/>
      <name val="Calibri"/>
      <family val="2"/>
    </font>
    <font>
      <sz val="8"/>
      <color theme="1"/>
      <name val="Arial CE"/>
      <family val="0"/>
    </font>
    <font>
      <b/>
      <sz val="12"/>
      <color theme="1"/>
      <name val="Arial CE"/>
      <family val="0"/>
    </font>
    <font>
      <sz val="8"/>
      <color theme="1"/>
      <name val="Arial"/>
      <family val="2"/>
    </font>
    <font>
      <sz val="8"/>
      <color rgb="FF000000"/>
      <name val="Verdena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29" borderId="4" applyNumberFormat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51" fillId="27" borderId="1" applyNumberFormat="0" applyAlignment="0" applyProtection="0"/>
    <xf numFmtId="9" fontId="0" fillId="0" borderId="0" applyFont="0" applyFill="0" applyBorder="0" applyAlignment="0" applyProtection="0"/>
    <xf numFmtId="0" fontId="52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99">
    <xf numFmtId="0" fontId="0" fillId="0" borderId="0" xfId="0" applyFont="1" applyAlignment="1">
      <alignment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7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9" fillId="0" borderId="10" xfId="0" applyFont="1" applyFill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3" fontId="5" fillId="0" borderId="10" xfId="0" applyNumberFormat="1" applyFont="1" applyFill="1" applyBorder="1" applyAlignment="1">
      <alignment horizontal="right" vertical="center"/>
    </xf>
    <xf numFmtId="44" fontId="5" fillId="0" borderId="10" xfId="61" applyFont="1" applyBorder="1" applyAlignment="1">
      <alignment horizontal="right" vertical="center"/>
    </xf>
    <xf numFmtId="9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10" xfId="0" applyFont="1" applyBorder="1" applyAlignment="1">
      <alignment vertical="center" wrapText="1"/>
    </xf>
    <xf numFmtId="2" fontId="12" fillId="0" borderId="10" xfId="52" applyNumberFormat="1" applyFont="1" applyBorder="1" applyAlignment="1">
      <alignment vertical="center" wrapText="1"/>
      <protection/>
    </xf>
    <xf numFmtId="0" fontId="12" fillId="0" borderId="10" xfId="0" applyFont="1" applyBorder="1" applyAlignment="1">
      <alignment vertical="center" wrapText="1"/>
    </xf>
    <xf numFmtId="0" fontId="12" fillId="0" borderId="10" xfId="0" applyFont="1" applyFill="1" applyBorder="1" applyAlignment="1">
      <alignment vertical="center" wrapText="1"/>
    </xf>
    <xf numFmtId="0" fontId="57" fillId="0" borderId="0" xfId="0" applyFont="1" applyAlignment="1">
      <alignment vertical="center"/>
    </xf>
    <xf numFmtId="0" fontId="57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58" fillId="0" borderId="10" xfId="0" applyFont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9" fillId="0" borderId="10" xfId="0" applyFont="1" applyBorder="1" applyAlignment="1">
      <alignment vertical="center" wrapText="1"/>
    </xf>
    <xf numFmtId="0" fontId="12" fillId="0" borderId="10" xfId="51" applyFont="1" applyFill="1" applyBorder="1" applyAlignment="1">
      <alignment vertical="center" wrapText="1"/>
      <protection/>
    </xf>
    <xf numFmtId="0" fontId="12" fillId="0" borderId="10" xfId="51" applyFont="1" applyBorder="1" applyAlignment="1">
      <alignment vertical="center" wrapText="1"/>
      <protection/>
    </xf>
    <xf numFmtId="44" fontId="5" fillId="0" borderId="10" xfId="61" applyFont="1" applyBorder="1" applyAlignment="1">
      <alignment vertical="center"/>
    </xf>
    <xf numFmtId="0" fontId="9" fillId="0" borderId="0" xfId="0" applyFont="1" applyAlignment="1">
      <alignment/>
    </xf>
    <xf numFmtId="0" fontId="15" fillId="0" borderId="10" xfId="0" applyFont="1" applyBorder="1" applyAlignment="1">
      <alignment horizontal="center" vertical="center"/>
    </xf>
    <xf numFmtId="44" fontId="15" fillId="0" borderId="10" xfId="0" applyNumberFormat="1" applyFont="1" applyBorder="1" applyAlignment="1">
      <alignment vertical="center"/>
    </xf>
    <xf numFmtId="0" fontId="15" fillId="0" borderId="0" xfId="0" applyFont="1" applyAlignment="1">
      <alignment/>
    </xf>
    <xf numFmtId="0" fontId="15" fillId="0" borderId="0" xfId="0" applyFont="1" applyAlignment="1">
      <alignment/>
    </xf>
    <xf numFmtId="44" fontId="15" fillId="0" borderId="10" xfId="61" applyFont="1" applyBorder="1" applyAlignment="1">
      <alignment vertical="center" wrapText="1"/>
    </xf>
    <xf numFmtId="0" fontId="15" fillId="34" borderId="10" xfId="0" applyFont="1" applyFill="1" applyBorder="1" applyAlignment="1">
      <alignment horizontal="center" vertical="center"/>
    </xf>
    <xf numFmtId="44" fontId="9" fillId="0" borderId="0" xfId="0" applyNumberFormat="1" applyFont="1" applyAlignment="1">
      <alignment wrapText="1"/>
    </xf>
    <xf numFmtId="0" fontId="9" fillId="0" borderId="0" xfId="0" applyFont="1" applyAlignment="1">
      <alignment wrapText="1"/>
    </xf>
    <xf numFmtId="0" fontId="59" fillId="0" borderId="0" xfId="0" applyFont="1" applyAlignment="1">
      <alignment vertical="center"/>
    </xf>
    <xf numFmtId="0" fontId="17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wrapText="1"/>
    </xf>
    <xf numFmtId="0" fontId="10" fillId="35" borderId="10" xfId="0" applyFont="1" applyFill="1" applyBorder="1" applyAlignment="1">
      <alignment horizontal="center" vertical="center"/>
    </xf>
    <xf numFmtId="0" fontId="10" fillId="35" borderId="10" xfId="0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vertical="center" wrapText="1"/>
    </xf>
    <xf numFmtId="0" fontId="7" fillId="34" borderId="10" xfId="0" applyFont="1" applyFill="1" applyBorder="1" applyAlignment="1">
      <alignment horizontal="right" vertical="center" wrapText="1"/>
    </xf>
    <xf numFmtId="44" fontId="7" fillId="34" borderId="10" xfId="0" applyNumberFormat="1" applyFont="1" applyFill="1" applyBorder="1" applyAlignment="1">
      <alignment vertical="center" wrapText="1"/>
    </xf>
    <xf numFmtId="0" fontId="10" fillId="0" borderId="0" xfId="0" applyFont="1" applyAlignment="1">
      <alignment wrapText="1"/>
    </xf>
    <xf numFmtId="44" fontId="5" fillId="0" borderId="10" xfId="0" applyNumberFormat="1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44" fontId="8" fillId="0" borderId="0" xfId="0" applyNumberFormat="1" applyFont="1" applyAlignment="1">
      <alignment vertical="center"/>
    </xf>
    <xf numFmtId="44" fontId="5" fillId="0" borderId="0" xfId="0" applyNumberFormat="1" applyFont="1" applyAlignment="1">
      <alignment vertical="center"/>
    </xf>
    <xf numFmtId="3" fontId="5" fillId="0" borderId="10" xfId="0" applyNumberFormat="1" applyFont="1" applyBorder="1" applyAlignment="1">
      <alignment horizontal="right" vertical="center"/>
    </xf>
    <xf numFmtId="0" fontId="4" fillId="0" borderId="0" xfId="0" applyFont="1" applyAlignment="1">
      <alignment/>
    </xf>
    <xf numFmtId="0" fontId="6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0" fontId="5" fillId="0" borderId="0" xfId="0" applyFont="1" applyAlignment="1">
      <alignment/>
    </xf>
    <xf numFmtId="0" fontId="0" fillId="0" borderId="10" xfId="0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7" fillId="33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vertical="center" wrapText="1"/>
    </xf>
    <xf numFmtId="0" fontId="0" fillId="0" borderId="0" xfId="0" applyBorder="1" applyAlignment="1">
      <alignment/>
    </xf>
    <xf numFmtId="0" fontId="17" fillId="0" borderId="0" xfId="0" applyFont="1" applyFill="1" applyBorder="1" applyAlignment="1">
      <alignment vertical="center" wrapText="1"/>
    </xf>
    <xf numFmtId="44" fontId="10" fillId="0" borderId="0" xfId="0" applyNumberFormat="1" applyFont="1" applyAlignment="1">
      <alignment vertical="center"/>
    </xf>
    <xf numFmtId="44" fontId="9" fillId="0" borderId="0" xfId="0" applyNumberFormat="1" applyFont="1" applyAlignment="1">
      <alignment vertical="center"/>
    </xf>
    <xf numFmtId="0" fontId="6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44" fontId="5" fillId="0" borderId="10" xfId="61" applyFont="1" applyFill="1" applyBorder="1" applyAlignment="1">
      <alignment horizontal="right" vertical="center"/>
    </xf>
    <xf numFmtId="9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/>
    </xf>
    <xf numFmtId="0" fontId="0" fillId="0" borderId="0" xfId="0" applyFill="1" applyAlignment="1">
      <alignment/>
    </xf>
    <xf numFmtId="0" fontId="5" fillId="0" borderId="10" xfId="0" applyFont="1" applyBorder="1" applyAlignment="1">
      <alignment/>
    </xf>
    <xf numFmtId="0" fontId="4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9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7" fillId="0" borderId="0" xfId="0" applyFont="1" applyAlignment="1">
      <alignment vertical="center" wrapText="1"/>
    </xf>
    <xf numFmtId="2" fontId="12" fillId="0" borderId="10" xfId="52" applyNumberFormat="1" applyFont="1" applyFill="1" applyBorder="1" applyAlignment="1">
      <alignment vertical="center" wrapText="1"/>
      <protection/>
    </xf>
    <xf numFmtId="44" fontId="5" fillId="0" borderId="10" xfId="61" applyFont="1" applyFill="1" applyBorder="1" applyAlignment="1">
      <alignment vertical="center"/>
    </xf>
    <xf numFmtId="0" fontId="9" fillId="0" borderId="0" xfId="0" applyFont="1" applyFill="1" applyBorder="1" applyAlignment="1">
      <alignment vertical="center" wrapText="1"/>
    </xf>
    <xf numFmtId="0" fontId="12" fillId="0" borderId="10" xfId="0" applyFont="1" applyBorder="1" applyAlignment="1">
      <alignment horizontal="left" vertical="center" wrapText="1"/>
    </xf>
    <xf numFmtId="0" fontId="12" fillId="0" borderId="10" xfId="0" applyFont="1" applyBorder="1" applyAlignment="1">
      <alignment vertical="center"/>
    </xf>
    <xf numFmtId="0" fontId="60" fillId="0" borderId="10" xfId="0" applyFont="1" applyBorder="1" applyAlignment="1">
      <alignment vertical="center" wrapText="1"/>
    </xf>
    <xf numFmtId="0" fontId="60" fillId="0" borderId="10" xfId="0" applyFont="1" applyBorder="1" applyAlignment="1">
      <alignment wrapText="1"/>
    </xf>
    <xf numFmtId="0" fontId="18" fillId="0" borderId="10" xfId="53" applyFont="1" applyBorder="1" applyAlignment="1">
      <alignment horizontal="center" vertical="center" wrapText="1"/>
      <protection/>
    </xf>
    <xf numFmtId="0" fontId="4" fillId="0" borderId="0" xfId="0" applyFont="1" applyBorder="1" applyAlignment="1">
      <alignment vertical="center" wrapText="1"/>
    </xf>
    <xf numFmtId="0" fontId="61" fillId="0" borderId="0" xfId="0" applyFont="1" applyAlignment="1">
      <alignment vertical="center" wrapText="1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_antybiotyki i chemioterapeutyki. 2006" xfId="51"/>
    <cellStyle name="Normalny_Leki" xfId="52"/>
    <cellStyle name="Normalny_Zbiorowka" xfId="53"/>
    <cellStyle name="Obliczenia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4"/>
  <sheetViews>
    <sheetView zoomScalePageLayoutView="0" workbookViewId="0" topLeftCell="A1">
      <selection activeCell="D13" sqref="D13"/>
    </sheetView>
  </sheetViews>
  <sheetFormatPr defaultColWidth="9.140625" defaultRowHeight="15"/>
  <cols>
    <col min="1" max="1" width="17.421875" style="34" customWidth="1"/>
    <col min="2" max="2" width="55.28125" style="42" customWidth="1"/>
    <col min="3" max="3" width="21.00390625" style="42" customWidth="1"/>
    <col min="4" max="4" width="20.00390625" style="42" customWidth="1"/>
    <col min="5" max="16384" width="9.140625" style="34" customWidth="1"/>
  </cols>
  <sheetData>
    <row r="1" spans="1:4" ht="30.75" customHeight="1">
      <c r="A1" s="44" t="s">
        <v>80</v>
      </c>
      <c r="B1" s="96" t="s">
        <v>161</v>
      </c>
      <c r="C1" s="45"/>
      <c r="D1" s="45"/>
    </row>
    <row r="2" spans="1:4" ht="18" customHeight="1">
      <c r="A2" s="46" t="s">
        <v>53</v>
      </c>
      <c r="B2" s="47" t="s">
        <v>54</v>
      </c>
      <c r="C2" s="47" t="s">
        <v>55</v>
      </c>
      <c r="D2" s="47" t="s">
        <v>56</v>
      </c>
    </row>
    <row r="3" spans="1:12" s="38" customFormat="1" ht="18" customHeight="1">
      <c r="A3" s="35" t="s">
        <v>57</v>
      </c>
      <c r="B3" s="48" t="s">
        <v>62</v>
      </c>
      <c r="C3" s="36">
        <f>'P1'!G32</f>
        <v>0</v>
      </c>
      <c r="D3" s="36">
        <f>'P1'!J32</f>
        <v>0</v>
      </c>
      <c r="E3" s="37"/>
      <c r="F3" s="37"/>
      <c r="G3" s="37"/>
      <c r="H3" s="37"/>
      <c r="I3" s="37"/>
      <c r="J3" s="37"/>
      <c r="K3" s="37"/>
      <c r="L3" s="37"/>
    </row>
    <row r="4" spans="1:4" s="38" customFormat="1" ht="18" customHeight="1">
      <c r="A4" s="35" t="s">
        <v>58</v>
      </c>
      <c r="B4" s="48" t="s">
        <v>63</v>
      </c>
      <c r="C4" s="39">
        <f>'P2'!G9</f>
        <v>0</v>
      </c>
      <c r="D4" s="39">
        <f>'P2'!J9</f>
        <v>0</v>
      </c>
    </row>
    <row r="5" spans="1:4" s="38" customFormat="1" ht="18" customHeight="1">
      <c r="A5" s="35" t="s">
        <v>59</v>
      </c>
      <c r="B5" s="48" t="s">
        <v>64</v>
      </c>
      <c r="C5" s="39">
        <f>'P3'!G11</f>
        <v>0</v>
      </c>
      <c r="D5" s="39">
        <f>'P3'!J11</f>
        <v>0</v>
      </c>
    </row>
    <row r="6" spans="1:4" s="38" customFormat="1" ht="18" customHeight="1">
      <c r="A6" s="35" t="s">
        <v>60</v>
      </c>
      <c r="B6" s="48" t="s">
        <v>79</v>
      </c>
      <c r="C6" s="39">
        <f>'P4'!G11</f>
        <v>0</v>
      </c>
      <c r="D6" s="39">
        <f>'P4'!J11</f>
        <v>0</v>
      </c>
    </row>
    <row r="7" spans="1:4" s="38" customFormat="1" ht="18" customHeight="1">
      <c r="A7" s="35" t="s">
        <v>66</v>
      </c>
      <c r="B7" s="48" t="s">
        <v>72</v>
      </c>
      <c r="C7" s="39">
        <f>'P5'!G7</f>
        <v>0</v>
      </c>
      <c r="D7" s="39">
        <f>'P5'!J7</f>
        <v>0</v>
      </c>
    </row>
    <row r="8" spans="1:4" s="38" customFormat="1" ht="18" customHeight="1">
      <c r="A8" s="35" t="s">
        <v>68</v>
      </c>
      <c r="B8" s="48" t="s">
        <v>85</v>
      </c>
      <c r="C8" s="39">
        <f>'P6'!G6</f>
        <v>0</v>
      </c>
      <c r="D8" s="39">
        <f>'P6'!J6</f>
        <v>0</v>
      </c>
    </row>
    <row r="9" spans="1:4" s="38" customFormat="1" ht="18" customHeight="1">
      <c r="A9" s="35" t="s">
        <v>71</v>
      </c>
      <c r="B9" s="48" t="s">
        <v>88</v>
      </c>
      <c r="C9" s="39">
        <f>'P7'!G6</f>
        <v>0</v>
      </c>
      <c r="D9" s="39">
        <f>'P7'!J6</f>
        <v>0</v>
      </c>
    </row>
    <row r="10" spans="1:4" s="38" customFormat="1" ht="18" customHeight="1">
      <c r="A10" s="35" t="s">
        <v>83</v>
      </c>
      <c r="B10" s="48" t="s">
        <v>161</v>
      </c>
      <c r="C10" s="39">
        <f>'P8'!G73</f>
        <v>0</v>
      </c>
      <c r="D10" s="39">
        <f>'P8'!J73</f>
        <v>0</v>
      </c>
    </row>
    <row r="11" spans="1:4" s="38" customFormat="1" ht="18" customHeight="1">
      <c r="A11" s="35" t="s">
        <v>84</v>
      </c>
      <c r="B11" s="48" t="s">
        <v>161</v>
      </c>
      <c r="C11" s="39">
        <f>'P9'!G49</f>
        <v>0</v>
      </c>
      <c r="D11" s="39">
        <f>'P9'!J49</f>
        <v>0</v>
      </c>
    </row>
    <row r="12" spans="1:4" s="38" customFormat="1" ht="18" customHeight="1">
      <c r="A12" s="35" t="s">
        <v>167</v>
      </c>
      <c r="B12" s="48" t="s">
        <v>179</v>
      </c>
      <c r="C12" s="39">
        <f>'P10'!G8</f>
        <v>0</v>
      </c>
      <c r="D12" s="39">
        <f>'P10'!J8</f>
        <v>0</v>
      </c>
    </row>
    <row r="13" spans="1:4" s="38" customFormat="1" ht="18" customHeight="1">
      <c r="A13" s="40"/>
      <c r="B13" s="49" t="s">
        <v>61</v>
      </c>
      <c r="C13" s="50">
        <f>SUM(C3:C12)</f>
        <v>0</v>
      </c>
      <c r="D13" s="50">
        <f>SUM(D3:D12)</f>
        <v>0</v>
      </c>
    </row>
    <row r="14" spans="3:4" ht="11.25">
      <c r="C14" s="41"/>
      <c r="D14" s="41"/>
    </row>
    <row r="15" spans="3:4" ht="11.25">
      <c r="C15" s="41"/>
      <c r="D15" s="41"/>
    </row>
    <row r="24" ht="11.25">
      <c r="B24" s="51"/>
    </row>
  </sheetData>
  <sheetProtection/>
  <printOptions horizontalCentered="1"/>
  <pageMargins left="0" right="0" top="1.5748031496062993" bottom="0.7480314960629921" header="0.7874015748031497" footer="0.31496062992125984"/>
  <pageSetup horizontalDpi="600" verticalDpi="600" orientation="landscape" paperSize="9" r:id="rId1"/>
  <headerFooter>
    <oddHeader>&amp;LWojewódzki Szpital Zespolony
ul. Grunwaldzka 45
25-736 Kielce
EZ/ZP/36/2011&amp;RKielce, dn. 2011-05-09</oddHeader>
    <oddFooter>&amp;LOpracował: 
Elżbieta Kałużna-Cebula - kierownik apteki
Katarzyna Wareliś - ref.ds. ekonomicznych&amp;Cstrona &amp;P z &amp;N&amp;RZatwierdził: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S5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5.00390625" style="0" bestFit="1" customWidth="1"/>
    <col min="2" max="2" width="30.28125" style="0" customWidth="1"/>
    <col min="3" max="3" width="34.421875" style="0" customWidth="1"/>
    <col min="4" max="4" width="4.7109375" style="0" bestFit="1" customWidth="1"/>
    <col min="5" max="5" width="6.421875" style="0" customWidth="1"/>
    <col min="6" max="6" width="8.00390625" style="0" bestFit="1" customWidth="1"/>
    <col min="7" max="7" width="11.57421875" style="0" bestFit="1" customWidth="1"/>
    <col min="8" max="8" width="4.8515625" style="0" bestFit="1" customWidth="1"/>
    <col min="10" max="10" width="11.421875" style="0" bestFit="1" customWidth="1"/>
    <col min="11" max="11" width="8.57421875" style="0" bestFit="1" customWidth="1"/>
  </cols>
  <sheetData>
    <row r="1" spans="2:11" s="3" customFormat="1" ht="15">
      <c r="B1" s="97" t="s">
        <v>168</v>
      </c>
      <c r="C1" s="5"/>
      <c r="E1" s="4"/>
      <c r="F1" s="4"/>
      <c r="G1" s="4"/>
      <c r="H1" s="4"/>
      <c r="I1" s="4"/>
      <c r="J1" s="4"/>
      <c r="K1" s="4"/>
    </row>
    <row r="2" spans="2:11" s="3" customFormat="1" ht="15">
      <c r="B2" s="80"/>
      <c r="C2" s="80"/>
      <c r="E2" s="4"/>
      <c r="F2" s="4"/>
      <c r="G2" s="4"/>
      <c r="H2" s="4"/>
      <c r="I2" s="4"/>
      <c r="J2" s="4"/>
      <c r="K2" s="4"/>
    </row>
    <row r="3" spans="1:11" s="3" customFormat="1" ht="15">
      <c r="A3" s="54">
        <v>1</v>
      </c>
      <c r="B3" s="81">
        <v>2</v>
      </c>
      <c r="C3" s="81">
        <v>3</v>
      </c>
      <c r="D3" s="6">
        <v>4</v>
      </c>
      <c r="E3" s="7">
        <v>5</v>
      </c>
      <c r="F3" s="7">
        <v>6</v>
      </c>
      <c r="G3" s="7">
        <v>7</v>
      </c>
      <c r="H3" s="7">
        <v>8</v>
      </c>
      <c r="I3" s="7">
        <v>9</v>
      </c>
      <c r="J3" s="7">
        <v>10</v>
      </c>
      <c r="K3" s="7">
        <v>11</v>
      </c>
    </row>
    <row r="4" spans="1:11" s="10" customFormat="1" ht="38.25">
      <c r="A4" s="65" t="s">
        <v>0</v>
      </c>
      <c r="B4" s="8" t="s">
        <v>1</v>
      </c>
      <c r="C4" s="8" t="s">
        <v>2</v>
      </c>
      <c r="D4" s="66" t="s">
        <v>3</v>
      </c>
      <c r="E4" s="9" t="s">
        <v>4</v>
      </c>
      <c r="F4" s="9" t="s">
        <v>5</v>
      </c>
      <c r="G4" s="9" t="s">
        <v>6</v>
      </c>
      <c r="H4" s="9" t="s">
        <v>7</v>
      </c>
      <c r="I4" s="9" t="s">
        <v>8</v>
      </c>
      <c r="J4" s="9" t="s">
        <v>9</v>
      </c>
      <c r="K4" s="9" t="s">
        <v>10</v>
      </c>
    </row>
    <row r="5" spans="1:11" s="3" customFormat="1" ht="22.5">
      <c r="A5" s="6">
        <v>1</v>
      </c>
      <c r="B5" s="30"/>
      <c r="C5" s="30" t="s">
        <v>170</v>
      </c>
      <c r="D5" s="12" t="s">
        <v>169</v>
      </c>
      <c r="E5" s="57">
        <v>500</v>
      </c>
      <c r="F5" s="14"/>
      <c r="G5" s="14">
        <f aca="true" t="shared" si="0" ref="G5:G48">E5*F5</f>
        <v>0</v>
      </c>
      <c r="H5" s="15"/>
      <c r="I5" s="14">
        <f aca="true" t="shared" si="1" ref="I5:I48">F5+(F5*H5)</f>
        <v>0</v>
      </c>
      <c r="J5" s="14">
        <f aca="true" t="shared" si="2" ref="J5:J48">G5+(G5*H5)</f>
        <v>0</v>
      </c>
      <c r="K5" s="14"/>
    </row>
    <row r="6" spans="1:11" s="3" customFormat="1" ht="15">
      <c r="A6" s="6">
        <v>2</v>
      </c>
      <c r="B6" s="30"/>
      <c r="C6" s="30" t="s">
        <v>171</v>
      </c>
      <c r="D6" s="12" t="s">
        <v>13</v>
      </c>
      <c r="E6" s="57">
        <v>3</v>
      </c>
      <c r="F6" s="14"/>
      <c r="G6" s="14">
        <f t="shared" si="0"/>
        <v>0</v>
      </c>
      <c r="H6" s="15"/>
      <c r="I6" s="14">
        <f t="shared" si="1"/>
        <v>0</v>
      </c>
      <c r="J6" s="14">
        <f t="shared" si="2"/>
        <v>0</v>
      </c>
      <c r="K6" s="14"/>
    </row>
    <row r="7" spans="1:11" s="3" customFormat="1" ht="15">
      <c r="A7" s="6">
        <v>3</v>
      </c>
      <c r="B7" s="30"/>
      <c r="C7" s="30" t="s">
        <v>172</v>
      </c>
      <c r="D7" s="12" t="s">
        <v>13</v>
      </c>
      <c r="E7" s="57">
        <v>3</v>
      </c>
      <c r="F7" s="14"/>
      <c r="G7" s="14">
        <f t="shared" si="0"/>
        <v>0</v>
      </c>
      <c r="H7" s="15"/>
      <c r="I7" s="14">
        <f t="shared" si="1"/>
        <v>0</v>
      </c>
      <c r="J7" s="14">
        <f t="shared" si="2"/>
        <v>0</v>
      </c>
      <c r="K7" s="14"/>
    </row>
    <row r="8" spans="1:11" s="3" customFormat="1" ht="22.5">
      <c r="A8" s="6">
        <v>4</v>
      </c>
      <c r="B8" s="32"/>
      <c r="C8" s="32" t="s">
        <v>173</v>
      </c>
      <c r="D8" s="12" t="s">
        <v>12</v>
      </c>
      <c r="E8" s="57">
        <v>50</v>
      </c>
      <c r="F8" s="14"/>
      <c r="G8" s="14">
        <f t="shared" si="0"/>
        <v>0</v>
      </c>
      <c r="H8" s="15"/>
      <c r="I8" s="14">
        <f t="shared" si="1"/>
        <v>0</v>
      </c>
      <c r="J8" s="14">
        <f t="shared" si="2"/>
        <v>0</v>
      </c>
      <c r="K8" s="14"/>
    </row>
    <row r="9" spans="1:11" s="3" customFormat="1" ht="15">
      <c r="A9" s="6">
        <v>5</v>
      </c>
      <c r="B9" s="30"/>
      <c r="C9" s="30" t="s">
        <v>174</v>
      </c>
      <c r="D9" s="12" t="s">
        <v>12</v>
      </c>
      <c r="E9" s="57">
        <v>100</v>
      </c>
      <c r="F9" s="14"/>
      <c r="G9" s="14">
        <f t="shared" si="0"/>
        <v>0</v>
      </c>
      <c r="H9" s="15"/>
      <c r="I9" s="14">
        <f t="shared" si="1"/>
        <v>0</v>
      </c>
      <c r="J9" s="14">
        <f t="shared" si="2"/>
        <v>0</v>
      </c>
      <c r="K9" s="14"/>
    </row>
    <row r="10" spans="1:11" s="3" customFormat="1" ht="22.5">
      <c r="A10" s="6">
        <v>6</v>
      </c>
      <c r="B10" s="30"/>
      <c r="C10" s="30" t="s">
        <v>175</v>
      </c>
      <c r="D10" s="12" t="s">
        <v>12</v>
      </c>
      <c r="E10" s="57">
        <v>15</v>
      </c>
      <c r="F10" s="14"/>
      <c r="G10" s="14">
        <f t="shared" si="0"/>
        <v>0</v>
      </c>
      <c r="H10" s="15"/>
      <c r="I10" s="14">
        <f t="shared" si="1"/>
        <v>0</v>
      </c>
      <c r="J10" s="14">
        <f t="shared" si="2"/>
        <v>0</v>
      </c>
      <c r="K10" s="14"/>
    </row>
    <row r="11" spans="1:11" s="3" customFormat="1" ht="22.5">
      <c r="A11" s="6">
        <v>7</v>
      </c>
      <c r="B11" s="30"/>
      <c r="C11" s="30" t="s">
        <v>176</v>
      </c>
      <c r="D11" s="12" t="s">
        <v>12</v>
      </c>
      <c r="E11" s="57">
        <v>15</v>
      </c>
      <c r="F11" s="14"/>
      <c r="G11" s="14">
        <f t="shared" si="0"/>
        <v>0</v>
      </c>
      <c r="H11" s="15"/>
      <c r="I11" s="14">
        <f t="shared" si="1"/>
        <v>0</v>
      </c>
      <c r="J11" s="14">
        <f t="shared" si="2"/>
        <v>0</v>
      </c>
      <c r="K11" s="14"/>
    </row>
    <row r="12" spans="1:11" s="3" customFormat="1" ht="22.5">
      <c r="A12" s="6">
        <v>8</v>
      </c>
      <c r="B12" s="30"/>
      <c r="C12" s="30" t="s">
        <v>177</v>
      </c>
      <c r="D12" s="12" t="s">
        <v>12</v>
      </c>
      <c r="E12" s="57">
        <v>15</v>
      </c>
      <c r="F12" s="14"/>
      <c r="G12" s="14">
        <f t="shared" si="0"/>
        <v>0</v>
      </c>
      <c r="H12" s="15"/>
      <c r="I12" s="14">
        <f t="shared" si="1"/>
        <v>0</v>
      </c>
      <c r="J12" s="14">
        <f t="shared" si="2"/>
        <v>0</v>
      </c>
      <c r="K12" s="14"/>
    </row>
    <row r="13" spans="1:11" s="3" customFormat="1" ht="15">
      <c r="A13" s="6">
        <v>9</v>
      </c>
      <c r="B13" s="30"/>
      <c r="C13" s="30" t="s">
        <v>205</v>
      </c>
      <c r="D13" s="12" t="s">
        <v>13</v>
      </c>
      <c r="E13" s="57">
        <v>5</v>
      </c>
      <c r="F13" s="14"/>
      <c r="G13" s="14">
        <f t="shared" si="0"/>
        <v>0</v>
      </c>
      <c r="H13" s="15"/>
      <c r="I13" s="14">
        <f t="shared" si="1"/>
        <v>0</v>
      </c>
      <c r="J13" s="14">
        <f t="shared" si="2"/>
        <v>0</v>
      </c>
      <c r="K13" s="14"/>
    </row>
    <row r="14" spans="1:11" s="3" customFormat="1" ht="15">
      <c r="A14" s="6">
        <v>10</v>
      </c>
      <c r="B14" s="30"/>
      <c r="C14" s="30" t="s">
        <v>206</v>
      </c>
      <c r="D14" s="12" t="s">
        <v>13</v>
      </c>
      <c r="E14" s="57">
        <v>5</v>
      </c>
      <c r="F14" s="14"/>
      <c r="G14" s="14">
        <f t="shared" si="0"/>
        <v>0</v>
      </c>
      <c r="H14" s="15"/>
      <c r="I14" s="14">
        <f t="shared" si="1"/>
        <v>0</v>
      </c>
      <c r="J14" s="14">
        <f t="shared" si="2"/>
        <v>0</v>
      </c>
      <c r="K14" s="14"/>
    </row>
    <row r="15" spans="1:11" s="3" customFormat="1" ht="15">
      <c r="A15" s="6">
        <v>11</v>
      </c>
      <c r="B15" s="30"/>
      <c r="C15" s="30" t="s">
        <v>192</v>
      </c>
      <c r="D15" s="12" t="s">
        <v>15</v>
      </c>
      <c r="E15" s="57">
        <v>50</v>
      </c>
      <c r="F15" s="14"/>
      <c r="G15" s="14">
        <f t="shared" si="0"/>
        <v>0</v>
      </c>
      <c r="H15" s="15"/>
      <c r="I15" s="14">
        <f t="shared" si="1"/>
        <v>0</v>
      </c>
      <c r="J15" s="14">
        <f t="shared" si="2"/>
        <v>0</v>
      </c>
      <c r="K15" s="14"/>
    </row>
    <row r="16" spans="1:11" s="3" customFormat="1" ht="15">
      <c r="A16" s="6">
        <v>12</v>
      </c>
      <c r="B16" s="30"/>
      <c r="C16" s="30" t="s">
        <v>193</v>
      </c>
      <c r="D16" s="12" t="s">
        <v>15</v>
      </c>
      <c r="E16" s="57">
        <v>60</v>
      </c>
      <c r="F16" s="14"/>
      <c r="G16" s="14">
        <f t="shared" si="0"/>
        <v>0</v>
      </c>
      <c r="H16" s="15"/>
      <c r="I16" s="14">
        <f t="shared" si="1"/>
        <v>0</v>
      </c>
      <c r="J16" s="14">
        <f t="shared" si="2"/>
        <v>0</v>
      </c>
      <c r="K16" s="14"/>
    </row>
    <row r="17" spans="1:11" s="3" customFormat="1" ht="15">
      <c r="A17" s="6">
        <v>13</v>
      </c>
      <c r="B17" s="30"/>
      <c r="C17" s="30" t="s">
        <v>194</v>
      </c>
      <c r="D17" s="12" t="s">
        <v>15</v>
      </c>
      <c r="E17" s="57">
        <v>20</v>
      </c>
      <c r="F17" s="14"/>
      <c r="G17" s="14">
        <f t="shared" si="0"/>
        <v>0</v>
      </c>
      <c r="H17" s="15"/>
      <c r="I17" s="14">
        <f t="shared" si="1"/>
        <v>0</v>
      </c>
      <c r="J17" s="14">
        <f t="shared" si="2"/>
        <v>0</v>
      </c>
      <c r="K17" s="14"/>
    </row>
    <row r="18" spans="1:11" s="3" customFormat="1" ht="22.5">
      <c r="A18" s="6">
        <v>14</v>
      </c>
      <c r="B18" s="30"/>
      <c r="C18" s="92" t="s">
        <v>195</v>
      </c>
      <c r="D18" s="12" t="s">
        <v>13</v>
      </c>
      <c r="E18" s="57">
        <v>5</v>
      </c>
      <c r="F18" s="14"/>
      <c r="G18" s="14">
        <f t="shared" si="0"/>
        <v>0</v>
      </c>
      <c r="H18" s="15"/>
      <c r="I18" s="14">
        <f t="shared" si="1"/>
        <v>0</v>
      </c>
      <c r="J18" s="14">
        <f t="shared" si="2"/>
        <v>0</v>
      </c>
      <c r="K18" s="14"/>
    </row>
    <row r="19" spans="1:11" s="3" customFormat="1" ht="22.5">
      <c r="A19" s="6">
        <v>15</v>
      </c>
      <c r="B19" s="30"/>
      <c r="C19" s="92" t="s">
        <v>187</v>
      </c>
      <c r="D19" s="12" t="s">
        <v>12</v>
      </c>
      <c r="E19" s="57">
        <v>40</v>
      </c>
      <c r="F19" s="14"/>
      <c r="G19" s="14">
        <f t="shared" si="0"/>
        <v>0</v>
      </c>
      <c r="H19" s="15"/>
      <c r="I19" s="14">
        <f t="shared" si="1"/>
        <v>0</v>
      </c>
      <c r="J19" s="14">
        <f t="shared" si="2"/>
        <v>0</v>
      </c>
      <c r="K19" s="14"/>
    </row>
    <row r="20" spans="1:11" s="3" customFormat="1" ht="15">
      <c r="A20" s="6">
        <v>16</v>
      </c>
      <c r="B20" s="30"/>
      <c r="C20" s="30" t="s">
        <v>186</v>
      </c>
      <c r="D20" s="12" t="s">
        <v>13</v>
      </c>
      <c r="E20" s="57">
        <v>3</v>
      </c>
      <c r="F20" s="14"/>
      <c r="G20" s="14">
        <f t="shared" si="0"/>
        <v>0</v>
      </c>
      <c r="H20" s="15"/>
      <c r="I20" s="14">
        <f t="shared" si="1"/>
        <v>0</v>
      </c>
      <c r="J20" s="14">
        <f t="shared" si="2"/>
        <v>0</v>
      </c>
      <c r="K20" s="14"/>
    </row>
    <row r="21" spans="1:11" s="3" customFormat="1" ht="15">
      <c r="A21" s="6">
        <v>17</v>
      </c>
      <c r="B21" s="30"/>
      <c r="C21" s="30" t="s">
        <v>218</v>
      </c>
      <c r="D21" s="12" t="s">
        <v>13</v>
      </c>
      <c r="E21" s="57">
        <v>15</v>
      </c>
      <c r="F21" s="14"/>
      <c r="G21" s="14">
        <f t="shared" si="0"/>
        <v>0</v>
      </c>
      <c r="H21" s="15"/>
      <c r="I21" s="14">
        <f t="shared" si="1"/>
        <v>0</v>
      </c>
      <c r="J21" s="14">
        <f t="shared" si="2"/>
        <v>0</v>
      </c>
      <c r="K21" s="14"/>
    </row>
    <row r="22" spans="1:11" s="3" customFormat="1" ht="22.5">
      <c r="A22" s="6">
        <v>18</v>
      </c>
      <c r="B22" s="30"/>
      <c r="C22" s="30" t="s">
        <v>196</v>
      </c>
      <c r="D22" s="12" t="s">
        <v>13</v>
      </c>
      <c r="E22" s="57">
        <v>5</v>
      </c>
      <c r="F22" s="14"/>
      <c r="G22" s="14">
        <f t="shared" si="0"/>
        <v>0</v>
      </c>
      <c r="H22" s="15"/>
      <c r="I22" s="14">
        <f t="shared" si="1"/>
        <v>0</v>
      </c>
      <c r="J22" s="14">
        <f t="shared" si="2"/>
        <v>0</v>
      </c>
      <c r="K22" s="14"/>
    </row>
    <row r="23" spans="1:11" s="3" customFormat="1" ht="15">
      <c r="A23" s="6">
        <v>19</v>
      </c>
      <c r="B23" s="30"/>
      <c r="C23" s="93" t="s">
        <v>198</v>
      </c>
      <c r="D23" s="12" t="s">
        <v>12</v>
      </c>
      <c r="E23" s="57">
        <v>20</v>
      </c>
      <c r="F23" s="14"/>
      <c r="G23" s="14">
        <f t="shared" si="0"/>
        <v>0</v>
      </c>
      <c r="H23" s="15"/>
      <c r="I23" s="14">
        <f t="shared" si="1"/>
        <v>0</v>
      </c>
      <c r="J23" s="14">
        <f t="shared" si="2"/>
        <v>0</v>
      </c>
      <c r="K23" s="14"/>
    </row>
    <row r="24" spans="1:11" s="3" customFormat="1" ht="15">
      <c r="A24" s="6">
        <v>20</v>
      </c>
      <c r="B24" s="30"/>
      <c r="C24" s="93" t="s">
        <v>199</v>
      </c>
      <c r="D24" s="12" t="s">
        <v>12</v>
      </c>
      <c r="E24" s="57">
        <v>5</v>
      </c>
      <c r="F24" s="14"/>
      <c r="G24" s="14">
        <f t="shared" si="0"/>
        <v>0</v>
      </c>
      <c r="H24" s="15"/>
      <c r="I24" s="14">
        <f t="shared" si="1"/>
        <v>0</v>
      </c>
      <c r="J24" s="14">
        <f t="shared" si="2"/>
        <v>0</v>
      </c>
      <c r="K24" s="14"/>
    </row>
    <row r="25" spans="1:11" s="3" customFormat="1" ht="101.25">
      <c r="A25" s="6">
        <v>21</v>
      </c>
      <c r="B25" s="31"/>
      <c r="C25" s="31" t="s">
        <v>190</v>
      </c>
      <c r="D25" s="12" t="s">
        <v>191</v>
      </c>
      <c r="E25" s="57">
        <v>20</v>
      </c>
      <c r="F25" s="14"/>
      <c r="G25" s="14">
        <f t="shared" si="0"/>
        <v>0</v>
      </c>
      <c r="H25" s="15"/>
      <c r="I25" s="14">
        <f t="shared" si="1"/>
        <v>0</v>
      </c>
      <c r="J25" s="14">
        <f t="shared" si="2"/>
        <v>0</v>
      </c>
      <c r="K25" s="14"/>
    </row>
    <row r="26" spans="1:11" s="3" customFormat="1" ht="15">
      <c r="A26" s="6">
        <v>22</v>
      </c>
      <c r="B26" s="30"/>
      <c r="C26" s="30" t="s">
        <v>189</v>
      </c>
      <c r="D26" s="12" t="s">
        <v>13</v>
      </c>
      <c r="E26" s="57">
        <v>10</v>
      </c>
      <c r="F26" s="14"/>
      <c r="G26" s="14">
        <f t="shared" si="0"/>
        <v>0</v>
      </c>
      <c r="H26" s="15"/>
      <c r="I26" s="14">
        <f t="shared" si="1"/>
        <v>0</v>
      </c>
      <c r="J26" s="14">
        <f t="shared" si="2"/>
        <v>0</v>
      </c>
      <c r="K26" s="14"/>
    </row>
    <row r="27" spans="1:11" s="3" customFormat="1" ht="22.5">
      <c r="A27" s="6">
        <v>23</v>
      </c>
      <c r="B27" s="30"/>
      <c r="C27" s="30" t="s">
        <v>219</v>
      </c>
      <c r="D27" s="12" t="s">
        <v>13</v>
      </c>
      <c r="E27" s="57">
        <v>15</v>
      </c>
      <c r="F27" s="14"/>
      <c r="G27" s="14">
        <f t="shared" si="0"/>
        <v>0</v>
      </c>
      <c r="H27" s="15"/>
      <c r="I27" s="14">
        <f t="shared" si="1"/>
        <v>0</v>
      </c>
      <c r="J27" s="14">
        <f t="shared" si="2"/>
        <v>0</v>
      </c>
      <c r="K27" s="14"/>
    </row>
    <row r="28" spans="1:11" s="3" customFormat="1" ht="15">
      <c r="A28" s="6">
        <v>24</v>
      </c>
      <c r="B28" s="30"/>
      <c r="C28" s="30" t="s">
        <v>182</v>
      </c>
      <c r="D28" s="12" t="s">
        <v>13</v>
      </c>
      <c r="E28" s="57">
        <v>30</v>
      </c>
      <c r="F28" s="14"/>
      <c r="G28" s="14">
        <f t="shared" si="0"/>
        <v>0</v>
      </c>
      <c r="H28" s="15"/>
      <c r="I28" s="14">
        <f t="shared" si="1"/>
        <v>0</v>
      </c>
      <c r="J28" s="14">
        <f t="shared" si="2"/>
        <v>0</v>
      </c>
      <c r="K28" s="14"/>
    </row>
    <row r="29" spans="1:11" s="3" customFormat="1" ht="19.5">
      <c r="A29" s="6">
        <v>25</v>
      </c>
      <c r="B29" s="30"/>
      <c r="C29" s="30" t="s">
        <v>216</v>
      </c>
      <c r="D29" s="12" t="s">
        <v>34</v>
      </c>
      <c r="E29" s="57">
        <v>50</v>
      </c>
      <c r="F29" s="14"/>
      <c r="G29" s="14">
        <f t="shared" si="0"/>
        <v>0</v>
      </c>
      <c r="H29" s="15"/>
      <c r="I29" s="14">
        <f t="shared" si="1"/>
        <v>0</v>
      </c>
      <c r="J29" s="14">
        <f t="shared" si="2"/>
        <v>0</v>
      </c>
      <c r="K29" s="14"/>
    </row>
    <row r="30" spans="1:11" s="3" customFormat="1" ht="22.5">
      <c r="A30" s="6">
        <v>26</v>
      </c>
      <c r="B30" s="30"/>
      <c r="C30" s="11" t="s">
        <v>214</v>
      </c>
      <c r="D30" s="12" t="s">
        <v>13</v>
      </c>
      <c r="E30" s="57">
        <v>5</v>
      </c>
      <c r="F30" s="14"/>
      <c r="G30" s="14">
        <f t="shared" si="0"/>
        <v>0</v>
      </c>
      <c r="H30" s="15"/>
      <c r="I30" s="14">
        <f t="shared" si="1"/>
        <v>0</v>
      </c>
      <c r="J30" s="14">
        <f t="shared" si="2"/>
        <v>0</v>
      </c>
      <c r="K30" s="14"/>
    </row>
    <row r="31" spans="1:11" s="3" customFormat="1" ht="22.5">
      <c r="A31" s="6">
        <v>27</v>
      </c>
      <c r="B31" s="30"/>
      <c r="C31" s="95" t="s">
        <v>212</v>
      </c>
      <c r="D31" s="12" t="s">
        <v>13</v>
      </c>
      <c r="E31" s="57">
        <v>5</v>
      </c>
      <c r="F31" s="14"/>
      <c r="G31" s="14">
        <f t="shared" si="0"/>
        <v>0</v>
      </c>
      <c r="H31" s="15"/>
      <c r="I31" s="14">
        <f t="shared" si="1"/>
        <v>0</v>
      </c>
      <c r="J31" s="14">
        <f t="shared" si="2"/>
        <v>0</v>
      </c>
      <c r="K31" s="14"/>
    </row>
    <row r="32" spans="1:11" s="3" customFormat="1" ht="15">
      <c r="A32" s="6">
        <v>28</v>
      </c>
      <c r="B32" s="82"/>
      <c r="C32" s="82" t="s">
        <v>197</v>
      </c>
      <c r="D32" s="12" t="s">
        <v>13</v>
      </c>
      <c r="E32" s="57">
        <v>5</v>
      </c>
      <c r="F32" s="14"/>
      <c r="G32" s="14">
        <f t="shared" si="0"/>
        <v>0</v>
      </c>
      <c r="H32" s="15"/>
      <c r="I32" s="14">
        <f t="shared" si="1"/>
        <v>0</v>
      </c>
      <c r="J32" s="14">
        <f t="shared" si="2"/>
        <v>0</v>
      </c>
      <c r="K32" s="14"/>
    </row>
    <row r="33" spans="1:11" s="3" customFormat="1" ht="22.5">
      <c r="A33" s="6">
        <v>29</v>
      </c>
      <c r="B33" s="30"/>
      <c r="C33" s="94" t="s">
        <v>204</v>
      </c>
      <c r="D33" s="12" t="s">
        <v>13</v>
      </c>
      <c r="E33" s="57">
        <v>5</v>
      </c>
      <c r="F33" s="14"/>
      <c r="G33" s="14">
        <f t="shared" si="0"/>
        <v>0</v>
      </c>
      <c r="H33" s="15"/>
      <c r="I33" s="14">
        <f t="shared" si="1"/>
        <v>0</v>
      </c>
      <c r="J33" s="14">
        <f t="shared" si="2"/>
        <v>0</v>
      </c>
      <c r="K33" s="14"/>
    </row>
    <row r="34" spans="1:11" s="3" customFormat="1" ht="15">
      <c r="A34" s="6">
        <v>30</v>
      </c>
      <c r="B34" s="30"/>
      <c r="C34" s="30" t="s">
        <v>203</v>
      </c>
      <c r="D34" s="12" t="s">
        <v>13</v>
      </c>
      <c r="E34" s="57">
        <v>5</v>
      </c>
      <c r="F34" s="14"/>
      <c r="G34" s="14">
        <f t="shared" si="0"/>
        <v>0</v>
      </c>
      <c r="H34" s="15"/>
      <c r="I34" s="14">
        <f t="shared" si="1"/>
        <v>0</v>
      </c>
      <c r="J34" s="14">
        <f t="shared" si="2"/>
        <v>0</v>
      </c>
      <c r="K34" s="14"/>
    </row>
    <row r="35" spans="1:11" s="3" customFormat="1" ht="22.5">
      <c r="A35" s="6">
        <v>31</v>
      </c>
      <c r="B35" s="30"/>
      <c r="C35" s="30" t="s">
        <v>217</v>
      </c>
      <c r="D35" s="12" t="s">
        <v>15</v>
      </c>
      <c r="E35" s="57">
        <v>50</v>
      </c>
      <c r="F35" s="14"/>
      <c r="G35" s="14">
        <f t="shared" si="0"/>
        <v>0</v>
      </c>
      <c r="H35" s="15"/>
      <c r="I35" s="14">
        <f t="shared" si="1"/>
        <v>0</v>
      </c>
      <c r="J35" s="14">
        <f t="shared" si="2"/>
        <v>0</v>
      </c>
      <c r="K35" s="14"/>
    </row>
    <row r="36" spans="1:11" s="3" customFormat="1" ht="15">
      <c r="A36" s="6">
        <v>32</v>
      </c>
      <c r="B36" s="30"/>
      <c r="C36" s="30" t="s">
        <v>180</v>
      </c>
      <c r="D36" s="12" t="s">
        <v>15</v>
      </c>
      <c r="E36" s="57">
        <v>50</v>
      </c>
      <c r="F36" s="14"/>
      <c r="G36" s="14">
        <f t="shared" si="0"/>
        <v>0</v>
      </c>
      <c r="H36" s="15"/>
      <c r="I36" s="14">
        <f t="shared" si="1"/>
        <v>0</v>
      </c>
      <c r="J36" s="14">
        <f t="shared" si="2"/>
        <v>0</v>
      </c>
      <c r="K36" s="14"/>
    </row>
    <row r="37" spans="1:11" s="3" customFormat="1" ht="15">
      <c r="A37" s="6">
        <v>33</v>
      </c>
      <c r="B37" s="30"/>
      <c r="C37" s="30" t="s">
        <v>181</v>
      </c>
      <c r="D37" s="12" t="s">
        <v>15</v>
      </c>
      <c r="E37" s="57">
        <v>50</v>
      </c>
      <c r="F37" s="14"/>
      <c r="G37" s="14">
        <f t="shared" si="0"/>
        <v>0</v>
      </c>
      <c r="H37" s="15"/>
      <c r="I37" s="14">
        <f t="shared" si="1"/>
        <v>0</v>
      </c>
      <c r="J37" s="14">
        <f t="shared" si="2"/>
        <v>0</v>
      </c>
      <c r="K37" s="14"/>
    </row>
    <row r="38" spans="1:11" s="3" customFormat="1" ht="15">
      <c r="A38" s="6">
        <v>34</v>
      </c>
      <c r="B38" s="30"/>
      <c r="C38" s="30" t="s">
        <v>207</v>
      </c>
      <c r="D38" s="12" t="s">
        <v>13</v>
      </c>
      <c r="E38" s="57">
        <v>200</v>
      </c>
      <c r="F38" s="14"/>
      <c r="G38" s="14">
        <f t="shared" si="0"/>
        <v>0</v>
      </c>
      <c r="H38" s="15"/>
      <c r="I38" s="14">
        <f t="shared" si="1"/>
        <v>0</v>
      </c>
      <c r="J38" s="14">
        <f t="shared" si="2"/>
        <v>0</v>
      </c>
      <c r="K38" s="14"/>
    </row>
    <row r="39" spans="1:11" s="3" customFormat="1" ht="45">
      <c r="A39" s="6">
        <v>35</v>
      </c>
      <c r="B39" s="31"/>
      <c r="C39" s="32" t="s">
        <v>208</v>
      </c>
      <c r="D39" s="12" t="s">
        <v>12</v>
      </c>
      <c r="E39" s="57">
        <v>72</v>
      </c>
      <c r="F39" s="14"/>
      <c r="G39" s="14">
        <f t="shared" si="0"/>
        <v>0</v>
      </c>
      <c r="H39" s="15"/>
      <c r="I39" s="14">
        <f t="shared" si="1"/>
        <v>0</v>
      </c>
      <c r="J39" s="14">
        <f t="shared" si="2"/>
        <v>0</v>
      </c>
      <c r="K39" s="14"/>
    </row>
    <row r="40" spans="1:11" s="3" customFormat="1" ht="15">
      <c r="A40" s="6">
        <v>36</v>
      </c>
      <c r="B40" s="30"/>
      <c r="C40" s="30" t="s">
        <v>200</v>
      </c>
      <c r="D40" s="12" t="s">
        <v>13</v>
      </c>
      <c r="E40" s="57">
        <v>10</v>
      </c>
      <c r="F40" s="14"/>
      <c r="G40" s="14">
        <f t="shared" si="0"/>
        <v>0</v>
      </c>
      <c r="H40" s="15"/>
      <c r="I40" s="14">
        <f t="shared" si="1"/>
        <v>0</v>
      </c>
      <c r="J40" s="14">
        <f t="shared" si="2"/>
        <v>0</v>
      </c>
      <c r="K40" s="14"/>
    </row>
    <row r="41" spans="1:11" s="3" customFormat="1" ht="15">
      <c r="A41" s="6">
        <v>37</v>
      </c>
      <c r="B41" s="30"/>
      <c r="C41" s="30" t="s">
        <v>201</v>
      </c>
      <c r="D41" s="12" t="s">
        <v>13</v>
      </c>
      <c r="E41" s="57">
        <v>6</v>
      </c>
      <c r="F41" s="14"/>
      <c r="G41" s="14">
        <f t="shared" si="0"/>
        <v>0</v>
      </c>
      <c r="H41" s="15"/>
      <c r="I41" s="14">
        <f t="shared" si="1"/>
        <v>0</v>
      </c>
      <c r="J41" s="14">
        <f t="shared" si="2"/>
        <v>0</v>
      </c>
      <c r="K41" s="14"/>
    </row>
    <row r="42" spans="1:11" s="3" customFormat="1" ht="15">
      <c r="A42" s="6">
        <v>38</v>
      </c>
      <c r="B42" s="30"/>
      <c r="C42" s="30" t="s">
        <v>215</v>
      </c>
      <c r="D42" s="12" t="s">
        <v>13</v>
      </c>
      <c r="E42" s="57">
        <v>200</v>
      </c>
      <c r="F42" s="14"/>
      <c r="G42" s="14">
        <f t="shared" si="0"/>
        <v>0</v>
      </c>
      <c r="H42" s="15"/>
      <c r="I42" s="14">
        <f t="shared" si="1"/>
        <v>0</v>
      </c>
      <c r="J42" s="14">
        <f t="shared" si="2"/>
        <v>0</v>
      </c>
      <c r="K42" s="14"/>
    </row>
    <row r="43" spans="1:11" s="3" customFormat="1" ht="15">
      <c r="A43" s="6">
        <v>39</v>
      </c>
      <c r="B43" s="30"/>
      <c r="C43" s="30" t="s">
        <v>209</v>
      </c>
      <c r="D43" s="12" t="s">
        <v>210</v>
      </c>
      <c r="E43" s="57">
        <v>200</v>
      </c>
      <c r="F43" s="14"/>
      <c r="G43" s="14">
        <f t="shared" si="0"/>
        <v>0</v>
      </c>
      <c r="H43" s="15"/>
      <c r="I43" s="14">
        <f t="shared" si="1"/>
        <v>0</v>
      </c>
      <c r="J43" s="14">
        <f t="shared" si="2"/>
        <v>0</v>
      </c>
      <c r="K43" s="14"/>
    </row>
    <row r="44" spans="1:11" s="3" customFormat="1" ht="15">
      <c r="A44" s="6">
        <v>40</v>
      </c>
      <c r="B44" s="30"/>
      <c r="C44" s="30" t="s">
        <v>211</v>
      </c>
      <c r="D44" s="12" t="s">
        <v>13</v>
      </c>
      <c r="E44" s="57">
        <v>20</v>
      </c>
      <c r="F44" s="14"/>
      <c r="G44" s="14">
        <f t="shared" si="0"/>
        <v>0</v>
      </c>
      <c r="H44" s="15"/>
      <c r="I44" s="14">
        <f t="shared" si="1"/>
        <v>0</v>
      </c>
      <c r="J44" s="14">
        <f t="shared" si="2"/>
        <v>0</v>
      </c>
      <c r="K44" s="14"/>
    </row>
    <row r="45" spans="1:11" s="3" customFormat="1" ht="22.5">
      <c r="A45" s="6">
        <v>41</v>
      </c>
      <c r="B45" s="30"/>
      <c r="C45" s="95" t="s">
        <v>213</v>
      </c>
      <c r="D45" s="12" t="s">
        <v>12</v>
      </c>
      <c r="E45" s="57">
        <v>40</v>
      </c>
      <c r="F45" s="14"/>
      <c r="G45" s="14">
        <f t="shared" si="0"/>
        <v>0</v>
      </c>
      <c r="H45" s="15"/>
      <c r="I45" s="14">
        <f t="shared" si="1"/>
        <v>0</v>
      </c>
      <c r="J45" s="14">
        <f t="shared" si="2"/>
        <v>0</v>
      </c>
      <c r="K45" s="14"/>
    </row>
    <row r="46" spans="1:11" s="3" customFormat="1" ht="15">
      <c r="A46" s="6">
        <v>42</v>
      </c>
      <c r="B46" s="30"/>
      <c r="C46" s="30" t="s">
        <v>188</v>
      </c>
      <c r="D46" s="12" t="s">
        <v>13</v>
      </c>
      <c r="E46" s="57">
        <v>10</v>
      </c>
      <c r="F46" s="14"/>
      <c r="G46" s="14">
        <f t="shared" si="0"/>
        <v>0</v>
      </c>
      <c r="H46" s="15"/>
      <c r="I46" s="14">
        <f t="shared" si="1"/>
        <v>0</v>
      </c>
      <c r="J46" s="14">
        <f t="shared" si="2"/>
        <v>0</v>
      </c>
      <c r="K46" s="14"/>
    </row>
    <row r="47" spans="1:11" s="3" customFormat="1" ht="22.5">
      <c r="A47" s="6">
        <v>43</v>
      </c>
      <c r="B47" s="67"/>
      <c r="C47" s="67" t="s">
        <v>221</v>
      </c>
      <c r="D47" s="12" t="s">
        <v>13</v>
      </c>
      <c r="E47" s="57">
        <v>20</v>
      </c>
      <c r="F47" s="14"/>
      <c r="G47" s="14">
        <f t="shared" si="0"/>
        <v>0</v>
      </c>
      <c r="H47" s="15"/>
      <c r="I47" s="14">
        <f t="shared" si="1"/>
        <v>0</v>
      </c>
      <c r="J47" s="14">
        <f t="shared" si="2"/>
        <v>0</v>
      </c>
      <c r="K47" s="14"/>
    </row>
    <row r="48" spans="1:11" s="3" customFormat="1" ht="15">
      <c r="A48" s="6">
        <v>44</v>
      </c>
      <c r="B48" s="30"/>
      <c r="C48" s="30" t="s">
        <v>202</v>
      </c>
      <c r="D48" s="12" t="s">
        <v>13</v>
      </c>
      <c r="E48" s="57">
        <v>5</v>
      </c>
      <c r="F48" s="14"/>
      <c r="G48" s="14">
        <f t="shared" si="0"/>
        <v>0</v>
      </c>
      <c r="H48" s="15"/>
      <c r="I48" s="14">
        <f t="shared" si="1"/>
        <v>0</v>
      </c>
      <c r="J48" s="14">
        <f t="shared" si="2"/>
        <v>0</v>
      </c>
      <c r="K48" s="14"/>
    </row>
    <row r="49" spans="1:19" s="3" customFormat="1" ht="15.75">
      <c r="A49" s="5"/>
      <c r="B49" s="69" t="s">
        <v>52</v>
      </c>
      <c r="C49" s="87"/>
      <c r="E49" s="4"/>
      <c r="F49" s="4"/>
      <c r="G49" s="70">
        <f>SUM(G5:G48)</f>
        <v>0</v>
      </c>
      <c r="H49" s="70"/>
      <c r="I49" s="17"/>
      <c r="J49" s="71">
        <f>SUM(J5:J48)</f>
        <v>0</v>
      </c>
      <c r="K49" s="71"/>
      <c r="L49" s="4"/>
      <c r="M49" s="4"/>
      <c r="N49" s="4"/>
      <c r="O49" s="4"/>
      <c r="P49" s="4"/>
      <c r="Q49" s="4"/>
      <c r="R49" s="4"/>
      <c r="S49" s="4"/>
    </row>
    <row r="52" ht="15">
      <c r="B52" s="88" t="s">
        <v>154</v>
      </c>
    </row>
    <row r="53" ht="15">
      <c r="B53" s="3" t="s">
        <v>222</v>
      </c>
    </row>
    <row r="54" ht="15">
      <c r="B54" s="3" t="s">
        <v>223</v>
      </c>
    </row>
  </sheetData>
  <sheetProtection/>
  <printOptions horizontalCentered="1"/>
  <pageMargins left="0" right="0" top="1.5748031496062993" bottom="0.7480314960629921" header="0.7874015748031497" footer="0"/>
  <pageSetup horizontalDpi="600" verticalDpi="600" orientation="landscape" paperSize="9" r:id="rId1"/>
  <headerFooter>
    <oddHeader>&amp;LWojewódzki Szpital Zespolony
ul. Grunwaldzka 45
25-736 Kielce
&amp;"-,Pogrubiony"EZ/ZP/36/2011&amp;C&amp;"-,Pogrubiony"Pakiet nr 9 - Leki&amp;RKielce, dn. 2011-05-09</oddHeader>
    <oddFooter>&amp;LOpracował: 
Elżbieta Kałużna-Cebula - kierownik apteki
Katarzyna Wareliś - ref. ds. ekonomicznych&amp;Cstrona &amp;P z &amp;N&amp;RZatwierdził: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S8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5.00390625" style="0" bestFit="1" customWidth="1"/>
    <col min="2" max="2" width="28.57421875" style="0" customWidth="1"/>
    <col min="3" max="3" width="34.421875" style="0" customWidth="1"/>
    <col min="4" max="4" width="4.7109375" style="0" bestFit="1" customWidth="1"/>
    <col min="5" max="5" width="6.421875" style="0" customWidth="1"/>
    <col min="6" max="6" width="8.00390625" style="0" bestFit="1" customWidth="1"/>
    <col min="7" max="7" width="9.8515625" style="0" bestFit="1" customWidth="1"/>
    <col min="8" max="8" width="4.8515625" style="0" bestFit="1" customWidth="1"/>
    <col min="10" max="10" width="10.57421875" style="0" bestFit="1" customWidth="1"/>
    <col min="11" max="11" width="8.57421875" style="0" bestFit="1" customWidth="1"/>
  </cols>
  <sheetData>
    <row r="1" spans="2:11" s="3" customFormat="1" ht="15">
      <c r="B1" s="2" t="s">
        <v>178</v>
      </c>
      <c r="C1" s="5"/>
      <c r="E1" s="4"/>
      <c r="F1" s="4"/>
      <c r="G1" s="4"/>
      <c r="H1" s="4"/>
      <c r="I1" s="4"/>
      <c r="J1" s="4"/>
      <c r="K1" s="4"/>
    </row>
    <row r="2" spans="2:11" s="3" customFormat="1" ht="15">
      <c r="B2" s="80"/>
      <c r="C2" s="80"/>
      <c r="E2" s="4"/>
      <c r="F2" s="4"/>
      <c r="G2" s="4"/>
      <c r="H2" s="4"/>
      <c r="I2" s="4"/>
      <c r="J2" s="4"/>
      <c r="K2" s="4"/>
    </row>
    <row r="3" spans="1:11" s="3" customFormat="1" ht="15">
      <c r="A3" s="54">
        <v>1</v>
      </c>
      <c r="B3" s="81">
        <v>2</v>
      </c>
      <c r="C3" s="81">
        <v>3</v>
      </c>
      <c r="D3" s="6">
        <v>4</v>
      </c>
      <c r="E3" s="7">
        <v>5</v>
      </c>
      <c r="F3" s="7">
        <v>6</v>
      </c>
      <c r="G3" s="7">
        <v>7</v>
      </c>
      <c r="H3" s="7">
        <v>8</v>
      </c>
      <c r="I3" s="7">
        <v>9</v>
      </c>
      <c r="J3" s="7">
        <v>10</v>
      </c>
      <c r="K3" s="7">
        <v>11</v>
      </c>
    </row>
    <row r="4" spans="1:11" s="10" customFormat="1" ht="50.25" customHeight="1">
      <c r="A4" s="65" t="s">
        <v>0</v>
      </c>
      <c r="B4" s="8" t="s">
        <v>1</v>
      </c>
      <c r="C4" s="8" t="s">
        <v>2</v>
      </c>
      <c r="D4" s="66" t="s">
        <v>3</v>
      </c>
      <c r="E4" s="9" t="s">
        <v>4</v>
      </c>
      <c r="F4" s="9" t="s">
        <v>5</v>
      </c>
      <c r="G4" s="9" t="s">
        <v>6</v>
      </c>
      <c r="H4" s="9" t="s">
        <v>7</v>
      </c>
      <c r="I4" s="9" t="s">
        <v>8</v>
      </c>
      <c r="J4" s="9" t="s">
        <v>9</v>
      </c>
      <c r="K4" s="9" t="s">
        <v>10</v>
      </c>
    </row>
    <row r="5" spans="1:11" s="3" customFormat="1" ht="15">
      <c r="A5" s="6">
        <v>1</v>
      </c>
      <c r="B5" s="30"/>
      <c r="C5" s="30" t="s">
        <v>183</v>
      </c>
      <c r="D5" s="12" t="s">
        <v>18</v>
      </c>
      <c r="E5" s="57">
        <v>15</v>
      </c>
      <c r="F5" s="14"/>
      <c r="G5" s="14">
        <f>E5*F5</f>
        <v>0</v>
      </c>
      <c r="H5" s="15"/>
      <c r="I5" s="14">
        <f>F5+(F5*H5)</f>
        <v>0</v>
      </c>
      <c r="J5" s="14">
        <f>G5+(G5*H5)</f>
        <v>0</v>
      </c>
      <c r="K5" s="14"/>
    </row>
    <row r="6" spans="1:11" s="3" customFormat="1" ht="15">
      <c r="A6" s="6">
        <v>2</v>
      </c>
      <c r="B6" s="30"/>
      <c r="C6" s="30" t="s">
        <v>184</v>
      </c>
      <c r="D6" s="12" t="s">
        <v>18</v>
      </c>
      <c r="E6" s="57">
        <v>200</v>
      </c>
      <c r="F6" s="14"/>
      <c r="G6" s="14">
        <f>E6*F6</f>
        <v>0</v>
      </c>
      <c r="H6" s="15"/>
      <c r="I6" s="14">
        <f>F6+(F6*H6)</f>
        <v>0</v>
      </c>
      <c r="J6" s="14">
        <f>G6+(G6*H6)</f>
        <v>0</v>
      </c>
      <c r="K6" s="14"/>
    </row>
    <row r="7" spans="1:11" s="3" customFormat="1" ht="15">
      <c r="A7" s="6">
        <v>3</v>
      </c>
      <c r="B7" s="30"/>
      <c r="C7" s="30" t="s">
        <v>185</v>
      </c>
      <c r="D7" s="12" t="s">
        <v>18</v>
      </c>
      <c r="E7" s="57">
        <v>350</v>
      </c>
      <c r="F7" s="14"/>
      <c r="G7" s="14">
        <f>E7*F7</f>
        <v>0</v>
      </c>
      <c r="H7" s="15"/>
      <c r="I7" s="14">
        <f>F7+(F7*H7)</f>
        <v>0</v>
      </c>
      <c r="J7" s="14">
        <f>G7+(G7*H7)</f>
        <v>0</v>
      </c>
      <c r="K7" s="14"/>
    </row>
    <row r="8" spans="1:19" s="3" customFormat="1" ht="15.75">
      <c r="A8" s="5"/>
      <c r="B8" s="69" t="s">
        <v>52</v>
      </c>
      <c r="C8" s="87"/>
      <c r="E8" s="4"/>
      <c r="F8" s="4"/>
      <c r="G8" s="70">
        <f>SUM(G5:G7)</f>
        <v>0</v>
      </c>
      <c r="H8" s="70"/>
      <c r="I8" s="17"/>
      <c r="J8" s="71">
        <f>SUM(J5:J7)</f>
        <v>0</v>
      </c>
      <c r="K8" s="71"/>
      <c r="L8" s="4"/>
      <c r="M8" s="4"/>
      <c r="N8" s="4"/>
      <c r="O8" s="4"/>
      <c r="P8" s="4"/>
      <c r="Q8" s="4"/>
      <c r="R8" s="4"/>
      <c r="S8" s="4"/>
    </row>
  </sheetData>
  <sheetProtection/>
  <printOptions horizontalCentered="1"/>
  <pageMargins left="0" right="0" top="1.5748031496062993" bottom="0.7480314960629921" header="0.7874015748031497" footer="0"/>
  <pageSetup horizontalDpi="600" verticalDpi="600" orientation="landscape" paperSize="9" r:id="rId1"/>
  <headerFooter>
    <oddHeader>&amp;LWojewódzki Szpital Zespolony
ul. Grunwaldzka 45
25-736 Kielce
&amp;"-,Pogrubiony"EZ/ZP/36/2011&amp;C&amp;"-,Pogrubiony"Pakiet nr 10 - Przyrząd do żywienia &amp;RKielce, dn. 2011-05-09</oddHeader>
    <oddFooter>&amp;LOracował:
Elżbieta Kałużna-Cebula - kierownik apteki
Katarzyna Wareliś - ref. ds. ekonomicznych&amp;Cstrona &amp;P z &amp;N&amp;RZatwierdził: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K37"/>
  <sheetViews>
    <sheetView zoomScalePageLayoutView="0" workbookViewId="0" topLeftCell="A1">
      <selection activeCell="B9" sqref="B9"/>
    </sheetView>
  </sheetViews>
  <sheetFormatPr defaultColWidth="9.140625" defaultRowHeight="15"/>
  <cols>
    <col min="1" max="1" width="5.00390625" style="22" bestFit="1" customWidth="1"/>
    <col min="2" max="2" width="30.140625" style="3" customWidth="1"/>
    <col min="3" max="3" width="35.57421875" style="3" customWidth="1"/>
    <col min="4" max="4" width="5.7109375" style="29" bestFit="1" customWidth="1"/>
    <col min="5" max="5" width="6.28125" style="4" customWidth="1"/>
    <col min="6" max="6" width="8.00390625" style="4" bestFit="1" customWidth="1"/>
    <col min="7" max="7" width="11.57421875" style="4" bestFit="1" customWidth="1"/>
    <col min="8" max="8" width="4.8515625" style="4" bestFit="1" customWidth="1"/>
    <col min="9" max="9" width="9.140625" style="4" customWidth="1"/>
    <col min="10" max="10" width="12.28125" style="4" bestFit="1" customWidth="1"/>
    <col min="11" max="11" width="8.57421875" style="4" customWidth="1"/>
    <col min="12" max="16384" width="9.140625" style="3" customWidth="1"/>
  </cols>
  <sheetData>
    <row r="2" spans="1:11" s="1" customFormat="1" ht="18">
      <c r="A2" s="17"/>
      <c r="B2" s="2" t="s">
        <v>11</v>
      </c>
      <c r="C2" s="3"/>
      <c r="D2" s="29"/>
      <c r="E2" s="4"/>
      <c r="F2" s="4"/>
      <c r="G2" s="4"/>
      <c r="H2" s="4"/>
      <c r="I2" s="4"/>
      <c r="J2" s="4"/>
      <c r="K2" s="4"/>
    </row>
    <row r="3" ht="15">
      <c r="B3" s="5"/>
    </row>
    <row r="4" spans="1:11" ht="15">
      <c r="A4" s="23">
        <v>1</v>
      </c>
      <c r="B4" s="6">
        <v>2</v>
      </c>
      <c r="C4" s="6">
        <v>3</v>
      </c>
      <c r="D4" s="7">
        <v>4</v>
      </c>
      <c r="E4" s="7">
        <v>5</v>
      </c>
      <c r="F4" s="7">
        <v>6</v>
      </c>
      <c r="G4" s="7">
        <v>7</v>
      </c>
      <c r="H4" s="7">
        <v>8</v>
      </c>
      <c r="I4" s="7">
        <v>9</v>
      </c>
      <c r="J4" s="7">
        <v>10</v>
      </c>
      <c r="K4" s="7">
        <v>11</v>
      </c>
    </row>
    <row r="5" spans="1:11" s="10" customFormat="1" ht="38.25">
      <c r="A5" s="26" t="s">
        <v>0</v>
      </c>
      <c r="B5" s="8" t="s">
        <v>1</v>
      </c>
      <c r="C5" s="8" t="s">
        <v>2</v>
      </c>
      <c r="D5" s="28" t="s">
        <v>3</v>
      </c>
      <c r="E5" s="9" t="s">
        <v>4</v>
      </c>
      <c r="F5" s="9" t="s">
        <v>5</v>
      </c>
      <c r="G5" s="9" t="s">
        <v>6</v>
      </c>
      <c r="H5" s="9" t="s">
        <v>7</v>
      </c>
      <c r="I5" s="9" t="s">
        <v>8</v>
      </c>
      <c r="J5" s="9" t="s">
        <v>9</v>
      </c>
      <c r="K5" s="9" t="s">
        <v>10</v>
      </c>
    </row>
    <row r="6" spans="1:11" ht="15">
      <c r="A6" s="25">
        <v>1</v>
      </c>
      <c r="B6" s="19"/>
      <c r="C6" s="18" t="s">
        <v>14</v>
      </c>
      <c r="D6" s="24" t="s">
        <v>15</v>
      </c>
      <c r="E6" s="16">
        <v>4500</v>
      </c>
      <c r="F6" s="16"/>
      <c r="G6" s="14">
        <f>E6*F6</f>
        <v>0</v>
      </c>
      <c r="H6" s="15"/>
      <c r="I6" s="14">
        <f>F6+(F6*H6)</f>
        <v>0</v>
      </c>
      <c r="J6" s="14">
        <f>G6+(G6*H6)</f>
        <v>0</v>
      </c>
      <c r="K6" s="16"/>
    </row>
    <row r="7" spans="1:11" ht="22.5">
      <c r="A7" s="25">
        <v>2</v>
      </c>
      <c r="B7" s="19"/>
      <c r="C7" s="98" t="s">
        <v>224</v>
      </c>
      <c r="D7" s="24" t="s">
        <v>156</v>
      </c>
      <c r="E7" s="16">
        <v>150</v>
      </c>
      <c r="F7" s="16"/>
      <c r="G7" s="14">
        <f>E7*F7</f>
        <v>0</v>
      </c>
      <c r="H7" s="15"/>
      <c r="I7" s="14">
        <f>F7+(F7*H7)</f>
        <v>0</v>
      </c>
      <c r="J7" s="14">
        <f>G7+(G7*H7)</f>
        <v>0</v>
      </c>
      <c r="K7" s="16"/>
    </row>
    <row r="8" spans="1:11" ht="15">
      <c r="A8" s="25">
        <v>3</v>
      </c>
      <c r="B8" s="19"/>
      <c r="C8" s="20" t="s">
        <v>16</v>
      </c>
      <c r="D8" s="24" t="s">
        <v>13</v>
      </c>
      <c r="E8" s="16">
        <v>1300</v>
      </c>
      <c r="F8" s="16"/>
      <c r="G8" s="14">
        <f aca="true" t="shared" si="0" ref="G8:G31">E8*F8</f>
        <v>0</v>
      </c>
      <c r="H8" s="15"/>
      <c r="I8" s="14">
        <f aca="true" t="shared" si="1" ref="I8:I31">F8+(F8*H8)</f>
        <v>0</v>
      </c>
      <c r="J8" s="14">
        <f aca="true" t="shared" si="2" ref="J8:J31">G8+(G8*H8)</f>
        <v>0</v>
      </c>
      <c r="K8" s="16"/>
    </row>
    <row r="9" spans="1:11" ht="22.5">
      <c r="A9" s="25">
        <v>4</v>
      </c>
      <c r="B9" s="18"/>
      <c r="C9" s="20" t="s">
        <v>17</v>
      </c>
      <c r="D9" s="24" t="s">
        <v>18</v>
      </c>
      <c r="E9" s="16">
        <v>20</v>
      </c>
      <c r="F9" s="33"/>
      <c r="G9" s="14">
        <f t="shared" si="0"/>
        <v>0</v>
      </c>
      <c r="H9" s="15"/>
      <c r="I9" s="14">
        <f t="shared" si="1"/>
        <v>0</v>
      </c>
      <c r="J9" s="14">
        <f t="shared" si="2"/>
        <v>0</v>
      </c>
      <c r="K9" s="16"/>
    </row>
    <row r="10" spans="1:11" ht="22.5">
      <c r="A10" s="25">
        <v>5</v>
      </c>
      <c r="B10" s="18"/>
      <c r="C10" s="20" t="s">
        <v>89</v>
      </c>
      <c r="D10" s="24" t="s">
        <v>18</v>
      </c>
      <c r="E10" s="16">
        <v>20</v>
      </c>
      <c r="F10" s="33"/>
      <c r="G10" s="14">
        <f>E10*F10</f>
        <v>0</v>
      </c>
      <c r="H10" s="15"/>
      <c r="I10" s="14">
        <f>F10+(F10*H10)</f>
        <v>0</v>
      </c>
      <c r="J10" s="14">
        <f>G10+(G10*H10)</f>
        <v>0</v>
      </c>
      <c r="K10" s="16"/>
    </row>
    <row r="11" spans="1:11" ht="22.5">
      <c r="A11" s="25">
        <v>6</v>
      </c>
      <c r="B11" s="19"/>
      <c r="C11" s="20" t="s">
        <v>19</v>
      </c>
      <c r="D11" s="24" t="s">
        <v>13</v>
      </c>
      <c r="E11" s="16">
        <v>120</v>
      </c>
      <c r="F11" s="33"/>
      <c r="G11" s="14">
        <f t="shared" si="0"/>
        <v>0</v>
      </c>
      <c r="H11" s="15"/>
      <c r="I11" s="14">
        <f t="shared" si="1"/>
        <v>0</v>
      </c>
      <c r="J11" s="14">
        <f t="shared" si="2"/>
        <v>0</v>
      </c>
      <c r="K11" s="16"/>
    </row>
    <row r="12" spans="1:11" ht="15">
      <c r="A12" s="25">
        <v>7</v>
      </c>
      <c r="B12" s="19"/>
      <c r="C12" s="20" t="s">
        <v>20</v>
      </c>
      <c r="D12" s="24" t="s">
        <v>18</v>
      </c>
      <c r="E12" s="16">
        <v>500</v>
      </c>
      <c r="F12" s="33"/>
      <c r="G12" s="14">
        <f t="shared" si="0"/>
        <v>0</v>
      </c>
      <c r="H12" s="15"/>
      <c r="I12" s="14">
        <f t="shared" si="1"/>
        <v>0</v>
      </c>
      <c r="J12" s="14">
        <f t="shared" si="2"/>
        <v>0</v>
      </c>
      <c r="K12" s="16"/>
    </row>
    <row r="13" spans="1:11" ht="22.5">
      <c r="A13" s="25">
        <v>8</v>
      </c>
      <c r="B13" s="19"/>
      <c r="C13" s="20" t="s">
        <v>21</v>
      </c>
      <c r="D13" s="24" t="s">
        <v>13</v>
      </c>
      <c r="E13" s="16">
        <v>250</v>
      </c>
      <c r="F13" s="33"/>
      <c r="G13" s="14">
        <f t="shared" si="0"/>
        <v>0</v>
      </c>
      <c r="H13" s="15"/>
      <c r="I13" s="14">
        <f t="shared" si="1"/>
        <v>0</v>
      </c>
      <c r="J13" s="14">
        <f t="shared" si="2"/>
        <v>0</v>
      </c>
      <c r="K13" s="16"/>
    </row>
    <row r="14" spans="1:11" ht="15">
      <c r="A14" s="25">
        <v>9</v>
      </c>
      <c r="B14" s="19"/>
      <c r="C14" s="20" t="s">
        <v>22</v>
      </c>
      <c r="D14" s="27" t="s">
        <v>13</v>
      </c>
      <c r="E14" s="16">
        <v>50</v>
      </c>
      <c r="F14" s="33"/>
      <c r="G14" s="14">
        <f t="shared" si="0"/>
        <v>0</v>
      </c>
      <c r="H14" s="15"/>
      <c r="I14" s="14">
        <f t="shared" si="1"/>
        <v>0</v>
      </c>
      <c r="J14" s="14">
        <f t="shared" si="2"/>
        <v>0</v>
      </c>
      <c r="K14" s="16"/>
    </row>
    <row r="15" spans="1:11" ht="15">
      <c r="A15" s="25">
        <v>10</v>
      </c>
      <c r="B15" s="19"/>
      <c r="C15" s="20" t="s">
        <v>23</v>
      </c>
      <c r="D15" s="27" t="s">
        <v>13</v>
      </c>
      <c r="E15" s="16">
        <v>900</v>
      </c>
      <c r="F15" s="33"/>
      <c r="G15" s="14">
        <f t="shared" si="0"/>
        <v>0</v>
      </c>
      <c r="H15" s="15"/>
      <c r="I15" s="14">
        <f t="shared" si="1"/>
        <v>0</v>
      </c>
      <c r="J15" s="14">
        <f t="shared" si="2"/>
        <v>0</v>
      </c>
      <c r="K15" s="16"/>
    </row>
    <row r="16" spans="1:11" ht="22.5">
      <c r="A16" s="25">
        <v>11</v>
      </c>
      <c r="B16" s="19"/>
      <c r="C16" s="20" t="s">
        <v>24</v>
      </c>
      <c r="D16" s="27" t="s">
        <v>18</v>
      </c>
      <c r="E16" s="16">
        <v>150</v>
      </c>
      <c r="F16" s="33"/>
      <c r="G16" s="14">
        <f t="shared" si="0"/>
        <v>0</v>
      </c>
      <c r="H16" s="15"/>
      <c r="I16" s="14">
        <f t="shared" si="1"/>
        <v>0</v>
      </c>
      <c r="J16" s="14">
        <f t="shared" si="2"/>
        <v>0</v>
      </c>
      <c r="K16" s="16"/>
    </row>
    <row r="17" spans="1:11" ht="22.5">
      <c r="A17" s="25">
        <v>12</v>
      </c>
      <c r="B17" s="19"/>
      <c r="C17" s="20" t="s">
        <v>25</v>
      </c>
      <c r="D17" s="27" t="s">
        <v>18</v>
      </c>
      <c r="E17" s="16">
        <v>50</v>
      </c>
      <c r="F17" s="33"/>
      <c r="G17" s="14">
        <f t="shared" si="0"/>
        <v>0</v>
      </c>
      <c r="H17" s="15"/>
      <c r="I17" s="14">
        <f t="shared" si="1"/>
        <v>0</v>
      </c>
      <c r="J17" s="14">
        <f t="shared" si="2"/>
        <v>0</v>
      </c>
      <c r="K17" s="16"/>
    </row>
    <row r="18" spans="1:11" ht="22.5">
      <c r="A18" s="25">
        <v>13</v>
      </c>
      <c r="B18" s="19"/>
      <c r="C18" s="20" t="s">
        <v>26</v>
      </c>
      <c r="D18" s="27" t="s">
        <v>18</v>
      </c>
      <c r="E18" s="16">
        <v>1300</v>
      </c>
      <c r="F18" s="33"/>
      <c r="G18" s="14">
        <f t="shared" si="0"/>
        <v>0</v>
      </c>
      <c r="H18" s="15"/>
      <c r="I18" s="14">
        <f t="shared" si="1"/>
        <v>0</v>
      </c>
      <c r="J18" s="14">
        <f t="shared" si="2"/>
        <v>0</v>
      </c>
      <c r="K18" s="16"/>
    </row>
    <row r="19" spans="1:11" ht="22.5">
      <c r="A19" s="25">
        <v>14</v>
      </c>
      <c r="B19" s="19"/>
      <c r="C19" s="20" t="s">
        <v>27</v>
      </c>
      <c r="D19" s="24" t="s">
        <v>13</v>
      </c>
      <c r="E19" s="16">
        <v>10000</v>
      </c>
      <c r="F19" s="33"/>
      <c r="G19" s="14">
        <f t="shared" si="0"/>
        <v>0</v>
      </c>
      <c r="H19" s="15"/>
      <c r="I19" s="14">
        <f t="shared" si="1"/>
        <v>0</v>
      </c>
      <c r="J19" s="14">
        <f t="shared" si="2"/>
        <v>0</v>
      </c>
      <c r="K19" s="16"/>
    </row>
    <row r="20" spans="1:11" ht="22.5">
      <c r="A20" s="25">
        <v>15</v>
      </c>
      <c r="B20" s="19"/>
      <c r="C20" s="20" t="s">
        <v>28</v>
      </c>
      <c r="D20" s="24" t="s">
        <v>18</v>
      </c>
      <c r="E20" s="16">
        <v>30</v>
      </c>
      <c r="F20" s="33"/>
      <c r="G20" s="14">
        <f t="shared" si="0"/>
        <v>0</v>
      </c>
      <c r="H20" s="15"/>
      <c r="I20" s="14">
        <f t="shared" si="1"/>
        <v>0</v>
      </c>
      <c r="J20" s="14">
        <f t="shared" si="2"/>
        <v>0</v>
      </c>
      <c r="K20" s="16"/>
    </row>
    <row r="21" spans="1:11" ht="15">
      <c r="A21" s="25">
        <v>16</v>
      </c>
      <c r="B21" s="19"/>
      <c r="C21" s="20" t="s">
        <v>29</v>
      </c>
      <c r="D21" s="24" t="s">
        <v>13</v>
      </c>
      <c r="E21" s="16">
        <v>120</v>
      </c>
      <c r="F21" s="33"/>
      <c r="G21" s="14">
        <f t="shared" si="0"/>
        <v>0</v>
      </c>
      <c r="H21" s="15"/>
      <c r="I21" s="14">
        <f t="shared" si="1"/>
        <v>0</v>
      </c>
      <c r="J21" s="14">
        <f t="shared" si="2"/>
        <v>0</v>
      </c>
      <c r="K21" s="16"/>
    </row>
    <row r="22" spans="1:11" ht="22.5">
      <c r="A22" s="25">
        <v>17</v>
      </c>
      <c r="B22" s="19"/>
      <c r="C22" s="20" t="s">
        <v>30</v>
      </c>
      <c r="D22" s="24" t="s">
        <v>18</v>
      </c>
      <c r="E22" s="16">
        <v>220</v>
      </c>
      <c r="F22" s="33"/>
      <c r="G22" s="14">
        <f t="shared" si="0"/>
        <v>0</v>
      </c>
      <c r="H22" s="15"/>
      <c r="I22" s="14">
        <f t="shared" si="1"/>
        <v>0</v>
      </c>
      <c r="J22" s="14">
        <f t="shared" si="2"/>
        <v>0</v>
      </c>
      <c r="K22" s="16"/>
    </row>
    <row r="23" spans="1:11" ht="22.5">
      <c r="A23" s="25">
        <v>18</v>
      </c>
      <c r="B23" s="19"/>
      <c r="C23" s="20" t="s">
        <v>31</v>
      </c>
      <c r="D23" s="24" t="s">
        <v>18</v>
      </c>
      <c r="E23" s="16">
        <v>20</v>
      </c>
      <c r="F23" s="33"/>
      <c r="G23" s="14">
        <f t="shared" si="0"/>
        <v>0</v>
      </c>
      <c r="H23" s="15"/>
      <c r="I23" s="14">
        <f t="shared" si="1"/>
        <v>0</v>
      </c>
      <c r="J23" s="14">
        <f t="shared" si="2"/>
        <v>0</v>
      </c>
      <c r="K23" s="16"/>
    </row>
    <row r="24" spans="1:11" ht="15">
      <c r="A24" s="25">
        <v>19</v>
      </c>
      <c r="B24" s="11"/>
      <c r="C24" s="21" t="s">
        <v>32</v>
      </c>
      <c r="D24" s="24" t="s">
        <v>13</v>
      </c>
      <c r="E24" s="16">
        <v>600</v>
      </c>
      <c r="F24" s="33"/>
      <c r="G24" s="14">
        <f t="shared" si="0"/>
        <v>0</v>
      </c>
      <c r="H24" s="15"/>
      <c r="I24" s="14">
        <f t="shared" si="1"/>
        <v>0</v>
      </c>
      <c r="J24" s="14">
        <f t="shared" si="2"/>
        <v>0</v>
      </c>
      <c r="K24" s="16"/>
    </row>
    <row r="25" spans="1:11" ht="22.5">
      <c r="A25" s="25">
        <v>20</v>
      </c>
      <c r="B25" s="19"/>
      <c r="C25" s="20" t="s">
        <v>155</v>
      </c>
      <c r="D25" s="27" t="s">
        <v>34</v>
      </c>
      <c r="E25" s="16">
        <v>50</v>
      </c>
      <c r="F25" s="33"/>
      <c r="G25" s="14">
        <f>E25*F25</f>
        <v>0</v>
      </c>
      <c r="H25" s="15"/>
      <c r="I25" s="14">
        <f>F25+(F25*H25)</f>
        <v>0</v>
      </c>
      <c r="J25" s="14">
        <f>G25+(G25*H25)</f>
        <v>0</v>
      </c>
      <c r="K25" s="16"/>
    </row>
    <row r="26" spans="1:11" ht="22.5">
      <c r="A26" s="25">
        <v>21</v>
      </c>
      <c r="B26" s="19"/>
      <c r="C26" s="20" t="s">
        <v>33</v>
      </c>
      <c r="D26" s="27" t="s">
        <v>34</v>
      </c>
      <c r="E26" s="16">
        <v>300</v>
      </c>
      <c r="F26" s="33"/>
      <c r="G26" s="14">
        <f t="shared" si="0"/>
        <v>0</v>
      </c>
      <c r="H26" s="15"/>
      <c r="I26" s="14">
        <f t="shared" si="1"/>
        <v>0</v>
      </c>
      <c r="J26" s="14">
        <f t="shared" si="2"/>
        <v>0</v>
      </c>
      <c r="K26" s="16"/>
    </row>
    <row r="27" spans="1:11" ht="15">
      <c r="A27" s="25">
        <v>22</v>
      </c>
      <c r="B27" s="19"/>
      <c r="C27" s="20" t="s">
        <v>35</v>
      </c>
      <c r="D27" s="24" t="s">
        <v>13</v>
      </c>
      <c r="E27" s="16">
        <v>10</v>
      </c>
      <c r="F27" s="33"/>
      <c r="G27" s="14">
        <f t="shared" si="0"/>
        <v>0</v>
      </c>
      <c r="H27" s="15"/>
      <c r="I27" s="14">
        <f t="shared" si="1"/>
        <v>0</v>
      </c>
      <c r="J27" s="14">
        <f t="shared" si="2"/>
        <v>0</v>
      </c>
      <c r="K27" s="16"/>
    </row>
    <row r="28" spans="1:11" s="84" customFormat="1" ht="22.5">
      <c r="A28" s="25">
        <v>23</v>
      </c>
      <c r="B28" s="89"/>
      <c r="C28" s="21" t="s">
        <v>48</v>
      </c>
      <c r="D28" s="27" t="s">
        <v>18</v>
      </c>
      <c r="E28" s="83">
        <v>250</v>
      </c>
      <c r="F28" s="90"/>
      <c r="G28" s="74">
        <f t="shared" si="0"/>
        <v>0</v>
      </c>
      <c r="H28" s="75"/>
      <c r="I28" s="74">
        <f t="shared" si="1"/>
        <v>0</v>
      </c>
      <c r="J28" s="74">
        <f t="shared" si="2"/>
        <v>0</v>
      </c>
      <c r="K28" s="83"/>
    </row>
    <row r="29" spans="1:11" s="84" customFormat="1" ht="22.5">
      <c r="A29" s="25">
        <v>24</v>
      </c>
      <c r="B29" s="89"/>
      <c r="C29" s="21" t="s">
        <v>49</v>
      </c>
      <c r="D29" s="27" t="s">
        <v>18</v>
      </c>
      <c r="E29" s="83">
        <v>250</v>
      </c>
      <c r="F29" s="90"/>
      <c r="G29" s="74">
        <f t="shared" si="0"/>
        <v>0</v>
      </c>
      <c r="H29" s="75"/>
      <c r="I29" s="74">
        <f t="shared" si="1"/>
        <v>0</v>
      </c>
      <c r="J29" s="74">
        <f t="shared" si="2"/>
        <v>0</v>
      </c>
      <c r="K29" s="83"/>
    </row>
    <row r="30" spans="1:11" s="84" customFormat="1" ht="22.5">
      <c r="A30" s="25">
        <v>25</v>
      </c>
      <c r="B30" s="89"/>
      <c r="C30" s="21" t="s">
        <v>50</v>
      </c>
      <c r="D30" s="27" t="s">
        <v>18</v>
      </c>
      <c r="E30" s="83">
        <v>250</v>
      </c>
      <c r="F30" s="90"/>
      <c r="G30" s="74">
        <f t="shared" si="0"/>
        <v>0</v>
      </c>
      <c r="H30" s="75"/>
      <c r="I30" s="74">
        <f t="shared" si="1"/>
        <v>0</v>
      </c>
      <c r="J30" s="74">
        <f t="shared" si="2"/>
        <v>0</v>
      </c>
      <c r="K30" s="83"/>
    </row>
    <row r="31" spans="1:11" s="84" customFormat="1" ht="22.5">
      <c r="A31" s="25">
        <v>26</v>
      </c>
      <c r="B31" s="89"/>
      <c r="C31" s="21" t="s">
        <v>51</v>
      </c>
      <c r="D31" s="27" t="s">
        <v>18</v>
      </c>
      <c r="E31" s="83">
        <v>250</v>
      </c>
      <c r="F31" s="90"/>
      <c r="G31" s="74">
        <f t="shared" si="0"/>
        <v>0</v>
      </c>
      <c r="H31" s="75"/>
      <c r="I31" s="74">
        <f t="shared" si="1"/>
        <v>0</v>
      </c>
      <c r="J31" s="74">
        <f t="shared" si="2"/>
        <v>0</v>
      </c>
      <c r="K31" s="83"/>
    </row>
    <row r="32" spans="2:10" ht="15.75">
      <c r="B32" s="43" t="s">
        <v>52</v>
      </c>
      <c r="G32" s="70">
        <f>SUM(G6:G31)</f>
        <v>0</v>
      </c>
      <c r="J32" s="71">
        <f>SUM(J6:J31)</f>
        <v>0</v>
      </c>
    </row>
    <row r="35" ht="15">
      <c r="B35" s="88" t="s">
        <v>154</v>
      </c>
    </row>
    <row r="36" ht="15">
      <c r="B36" s="3" t="s">
        <v>222</v>
      </c>
    </row>
    <row r="37" ht="15">
      <c r="B37" s="3" t="s">
        <v>223</v>
      </c>
    </row>
  </sheetData>
  <sheetProtection/>
  <printOptions horizontalCentered="1"/>
  <pageMargins left="0" right="0" top="1.5748031496062993" bottom="0.7480314960629921" header="0.7874015748031497" footer="0"/>
  <pageSetup horizontalDpi="600" verticalDpi="600" orientation="landscape" paperSize="9" r:id="rId1"/>
  <headerFooter>
    <oddHeader>&amp;LWojewódzki Szpital Zespolony
ul. Grunwaldzka 45
25-736 Kielce
&amp;"-,Pogrubiony"EZ/ZP/36/2011&amp;C&amp;"-,Pogrubiony"Pakiet nr 1 - Leki&amp;RKielce, dn. 2011-05-09</oddHeader>
    <oddFooter>&amp;LOpracował: 
Elżbieta Kałużna Cebula - kierownik apteki
Katarzyna Wareliś - ref. ds. ekonomicznych&amp;Cstrona &amp;P z &amp;N&amp;RZatwierdził: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K1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5.00390625" style="22" bestFit="1" customWidth="1"/>
    <col min="2" max="3" width="33.140625" style="3" customWidth="1"/>
    <col min="4" max="4" width="5.7109375" style="29" bestFit="1" customWidth="1"/>
    <col min="5" max="5" width="5.8515625" style="4" customWidth="1"/>
    <col min="6" max="6" width="8.00390625" style="4" bestFit="1" customWidth="1"/>
    <col min="7" max="7" width="11.57421875" style="4" bestFit="1" customWidth="1"/>
    <col min="8" max="8" width="4.8515625" style="4" bestFit="1" customWidth="1"/>
    <col min="9" max="9" width="9.140625" style="4" customWidth="1"/>
    <col min="10" max="10" width="12.28125" style="4" bestFit="1" customWidth="1"/>
    <col min="11" max="11" width="8.57421875" style="4" customWidth="1"/>
    <col min="12" max="16384" width="9.140625" style="3" customWidth="1"/>
  </cols>
  <sheetData>
    <row r="2" spans="1:11" s="1" customFormat="1" ht="18">
      <c r="A2" s="17"/>
      <c r="B2" s="2" t="s">
        <v>36</v>
      </c>
      <c r="C2" s="3"/>
      <c r="D2" s="29"/>
      <c r="E2" s="4"/>
      <c r="F2" s="4"/>
      <c r="G2" s="4"/>
      <c r="H2" s="4"/>
      <c r="I2" s="4"/>
      <c r="J2" s="4"/>
      <c r="K2" s="4"/>
    </row>
    <row r="3" ht="15">
      <c r="B3" s="5"/>
    </row>
    <row r="4" spans="1:11" ht="15">
      <c r="A4" s="23">
        <v>1</v>
      </c>
      <c r="B4" s="6">
        <v>2</v>
      </c>
      <c r="C4" s="6">
        <v>3</v>
      </c>
      <c r="D4" s="7">
        <v>4</v>
      </c>
      <c r="E4" s="7">
        <v>5</v>
      </c>
      <c r="F4" s="7">
        <v>6</v>
      </c>
      <c r="G4" s="7">
        <v>7</v>
      </c>
      <c r="H4" s="7">
        <v>8</v>
      </c>
      <c r="I4" s="7">
        <v>9</v>
      </c>
      <c r="J4" s="7">
        <v>10</v>
      </c>
      <c r="K4" s="7">
        <v>11</v>
      </c>
    </row>
    <row r="5" spans="1:11" s="10" customFormat="1" ht="53.25" customHeight="1">
      <c r="A5" s="26" t="s">
        <v>0</v>
      </c>
      <c r="B5" s="8" t="s">
        <v>1</v>
      </c>
      <c r="C5" s="8" t="s">
        <v>2</v>
      </c>
      <c r="D5" s="28" t="s">
        <v>3</v>
      </c>
      <c r="E5" s="9" t="s">
        <v>4</v>
      </c>
      <c r="F5" s="9" t="s">
        <v>5</v>
      </c>
      <c r="G5" s="9" t="s">
        <v>6</v>
      </c>
      <c r="H5" s="9" t="s">
        <v>7</v>
      </c>
      <c r="I5" s="9" t="s">
        <v>8</v>
      </c>
      <c r="J5" s="9" t="s">
        <v>9</v>
      </c>
      <c r="K5" s="9" t="s">
        <v>10</v>
      </c>
    </row>
    <row r="6" spans="1:11" ht="22.5">
      <c r="A6" s="24">
        <v>1</v>
      </c>
      <c r="B6" s="18"/>
      <c r="C6" s="20" t="s">
        <v>41</v>
      </c>
      <c r="D6" s="12" t="s">
        <v>12</v>
      </c>
      <c r="E6" s="13">
        <v>8500</v>
      </c>
      <c r="F6" s="14"/>
      <c r="G6" s="14">
        <f>E6*F6</f>
        <v>0</v>
      </c>
      <c r="H6" s="15"/>
      <c r="I6" s="14">
        <f>F6+(F6*H6)</f>
        <v>0</v>
      </c>
      <c r="J6" s="14">
        <f>G6+(G6*H6)</f>
        <v>0</v>
      </c>
      <c r="K6" s="16"/>
    </row>
    <row r="7" spans="1:11" ht="22.5">
      <c r="A7" s="25">
        <v>2</v>
      </c>
      <c r="B7" s="18"/>
      <c r="C7" s="20" t="s">
        <v>42</v>
      </c>
      <c r="D7" s="12" t="s">
        <v>12</v>
      </c>
      <c r="E7" s="16">
        <v>50000</v>
      </c>
      <c r="F7" s="33"/>
      <c r="G7" s="14">
        <f>E7*F7</f>
        <v>0</v>
      </c>
      <c r="H7" s="15"/>
      <c r="I7" s="14">
        <f>F7+(F7*H7)</f>
        <v>0</v>
      </c>
      <c r="J7" s="14">
        <f>G7+(G7*H7)</f>
        <v>0</v>
      </c>
      <c r="K7" s="16"/>
    </row>
    <row r="8" spans="1:11" ht="15">
      <c r="A8" s="25">
        <v>3</v>
      </c>
      <c r="B8" s="11"/>
      <c r="C8" s="21" t="s">
        <v>37</v>
      </c>
      <c r="D8" s="12" t="s">
        <v>38</v>
      </c>
      <c r="E8" s="16">
        <v>500</v>
      </c>
      <c r="F8" s="33"/>
      <c r="G8" s="14">
        <f>E8*F8</f>
        <v>0</v>
      </c>
      <c r="H8" s="15"/>
      <c r="I8" s="14">
        <f>F8+(F8*H8)</f>
        <v>0</v>
      </c>
      <c r="J8" s="14">
        <f>G8+(G8*H8)</f>
        <v>0</v>
      </c>
      <c r="K8" s="16"/>
    </row>
    <row r="9" spans="2:10" ht="15.75">
      <c r="B9" s="43" t="s">
        <v>52</v>
      </c>
      <c r="G9" s="55">
        <f>SUM(G6:G8)</f>
        <v>0</v>
      </c>
      <c r="J9" s="56">
        <f>SUM(J6:J8)</f>
        <v>0</v>
      </c>
    </row>
    <row r="14" ht="15.75">
      <c r="B14" s="3" t="s">
        <v>65</v>
      </c>
    </row>
  </sheetData>
  <sheetProtection/>
  <printOptions horizontalCentered="1"/>
  <pageMargins left="0" right="0" top="1.5748031496062993" bottom="0.7480314960629921" header="0.7874015748031497" footer="0"/>
  <pageSetup horizontalDpi="600" verticalDpi="600" orientation="landscape" paperSize="9" r:id="rId1"/>
  <headerFooter>
    <oddHeader>&amp;LWojewódzki Szpital Zespolony
ul. Grunwaldzka 45
25-736 Kielce
&amp;"-,Pogrubiony"EZ/ZP/36/2011&amp;C&amp;"-,Pogrubiony"Pakiet nr 2- Ceftriaxonum&amp;RKielce, dn. 2011-05-09</oddHeader>
    <oddFooter>&amp;LOpacował: 
Elżbieta Kałużna-Cebula - kierownik apteki
Katarzyna Wareliś - ref. ds. ekonomicznych&amp;Cstrona &amp;P z &amp;N&amp;RZatwierdził: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K1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5.00390625" style="22" bestFit="1" customWidth="1"/>
    <col min="2" max="2" width="31.28125" style="3" customWidth="1"/>
    <col min="3" max="3" width="30.28125" style="3" customWidth="1"/>
    <col min="4" max="4" width="7.28125" style="29" customWidth="1"/>
    <col min="5" max="5" width="6.00390625" style="4" customWidth="1"/>
    <col min="6" max="6" width="8.00390625" style="4" bestFit="1" customWidth="1"/>
    <col min="7" max="7" width="11.57421875" style="4" bestFit="1" customWidth="1"/>
    <col min="8" max="8" width="4.8515625" style="4" bestFit="1" customWidth="1"/>
    <col min="9" max="9" width="9.140625" style="4" customWidth="1"/>
    <col min="10" max="10" width="12.28125" style="4" bestFit="1" customWidth="1"/>
    <col min="11" max="11" width="8.57421875" style="4" customWidth="1"/>
    <col min="12" max="16384" width="9.140625" style="3" customWidth="1"/>
  </cols>
  <sheetData>
    <row r="2" spans="1:11" s="1" customFormat="1" ht="18">
      <c r="A2" s="17"/>
      <c r="B2" s="2" t="s">
        <v>47</v>
      </c>
      <c r="C2" s="3"/>
      <c r="D2" s="53"/>
      <c r="E2" s="4"/>
      <c r="F2" s="4"/>
      <c r="G2" s="4"/>
      <c r="H2" s="4"/>
      <c r="I2" s="4"/>
      <c r="J2" s="4"/>
      <c r="K2" s="4"/>
    </row>
    <row r="3" ht="15">
      <c r="B3" s="5"/>
    </row>
    <row r="4" spans="1:11" ht="15">
      <c r="A4" s="23">
        <v>1</v>
      </c>
      <c r="B4" s="6">
        <v>2</v>
      </c>
      <c r="C4" s="6">
        <v>3</v>
      </c>
      <c r="D4" s="7">
        <v>4</v>
      </c>
      <c r="E4" s="7">
        <v>5</v>
      </c>
      <c r="F4" s="7">
        <v>6</v>
      </c>
      <c r="G4" s="7">
        <v>7</v>
      </c>
      <c r="H4" s="7">
        <v>8</v>
      </c>
      <c r="I4" s="7">
        <v>9</v>
      </c>
      <c r="J4" s="7">
        <v>10</v>
      </c>
      <c r="K4" s="7">
        <v>11</v>
      </c>
    </row>
    <row r="5" spans="1:11" s="10" customFormat="1" ht="54.75" customHeight="1">
      <c r="A5" s="26" t="s">
        <v>0</v>
      </c>
      <c r="B5" s="8" t="s">
        <v>1</v>
      </c>
      <c r="C5" s="8" t="s">
        <v>2</v>
      </c>
      <c r="D5" s="28" t="s">
        <v>3</v>
      </c>
      <c r="E5" s="9" t="s">
        <v>4</v>
      </c>
      <c r="F5" s="9" t="s">
        <v>5</v>
      </c>
      <c r="G5" s="9" t="s">
        <v>6</v>
      </c>
      <c r="H5" s="9" t="s">
        <v>7</v>
      </c>
      <c r="I5" s="9" t="s">
        <v>8</v>
      </c>
      <c r="J5" s="9" t="s">
        <v>9</v>
      </c>
      <c r="K5" s="9" t="s">
        <v>10</v>
      </c>
    </row>
    <row r="6" spans="1:11" ht="78.75">
      <c r="A6" s="25">
        <v>1</v>
      </c>
      <c r="B6" s="30"/>
      <c r="C6" s="20" t="s">
        <v>39</v>
      </c>
      <c r="D6" s="12" t="s">
        <v>40</v>
      </c>
      <c r="E6" s="16">
        <v>200</v>
      </c>
      <c r="F6" s="33"/>
      <c r="G6" s="52">
        <f>E6*F6</f>
        <v>0</v>
      </c>
      <c r="H6" s="15"/>
      <c r="I6" s="52">
        <f>F6+(F6*H6)</f>
        <v>0</v>
      </c>
      <c r="J6" s="52">
        <f>G6+(G6*H6)</f>
        <v>0</v>
      </c>
      <c r="K6" s="16"/>
    </row>
    <row r="7" spans="1:11" ht="22.5">
      <c r="A7" s="25">
        <v>2</v>
      </c>
      <c r="B7" s="30"/>
      <c r="C7" s="20" t="s">
        <v>45</v>
      </c>
      <c r="D7" s="12" t="s">
        <v>34</v>
      </c>
      <c r="E7" s="16">
        <v>16000</v>
      </c>
      <c r="F7" s="33"/>
      <c r="G7" s="52">
        <f>E7*F7</f>
        <v>0</v>
      </c>
      <c r="H7" s="15"/>
      <c r="I7" s="52">
        <f>F7+(F7*H7)</f>
        <v>0</v>
      </c>
      <c r="J7" s="52">
        <f>G7+(G7*H7)</f>
        <v>0</v>
      </c>
      <c r="K7" s="16"/>
    </row>
    <row r="8" spans="1:11" ht="22.5">
      <c r="A8" s="24">
        <v>3</v>
      </c>
      <c r="B8" s="30"/>
      <c r="C8" s="20" t="s">
        <v>43</v>
      </c>
      <c r="D8" s="12" t="s">
        <v>34</v>
      </c>
      <c r="E8" s="13">
        <v>20000</v>
      </c>
      <c r="F8" s="14"/>
      <c r="G8" s="52">
        <f>E8*F8</f>
        <v>0</v>
      </c>
      <c r="H8" s="15"/>
      <c r="I8" s="52">
        <f>F8+(F8*H8)</f>
        <v>0</v>
      </c>
      <c r="J8" s="52">
        <f>G8+(G8*H8)</f>
        <v>0</v>
      </c>
      <c r="K8" s="16"/>
    </row>
    <row r="9" spans="1:11" ht="22.5">
      <c r="A9" s="25">
        <v>4</v>
      </c>
      <c r="B9" s="30"/>
      <c r="C9" s="20" t="s">
        <v>44</v>
      </c>
      <c r="D9" s="12" t="s">
        <v>34</v>
      </c>
      <c r="E9" s="16">
        <v>8000</v>
      </c>
      <c r="F9" s="33"/>
      <c r="G9" s="52">
        <f>E9*F9</f>
        <v>0</v>
      </c>
      <c r="H9" s="15"/>
      <c r="I9" s="52">
        <f>F9+(F9*H9)</f>
        <v>0</v>
      </c>
      <c r="J9" s="52">
        <f>G9+(G9*H9)</f>
        <v>0</v>
      </c>
      <c r="K9" s="16"/>
    </row>
    <row r="10" spans="1:11" ht="22.5">
      <c r="A10" s="25">
        <v>5</v>
      </c>
      <c r="B10" s="30"/>
      <c r="C10" s="20" t="s">
        <v>46</v>
      </c>
      <c r="D10" s="12" t="s">
        <v>34</v>
      </c>
      <c r="E10" s="16">
        <v>2000</v>
      </c>
      <c r="F10" s="33"/>
      <c r="G10" s="52">
        <f>E10*F10</f>
        <v>0</v>
      </c>
      <c r="H10" s="15"/>
      <c r="I10" s="52">
        <f>F10+(F10*H10)</f>
        <v>0</v>
      </c>
      <c r="J10" s="52">
        <f>G10+(G10*H10)</f>
        <v>0</v>
      </c>
      <c r="K10" s="16"/>
    </row>
    <row r="11" spans="2:10" ht="15.75">
      <c r="B11" s="43" t="s">
        <v>52</v>
      </c>
      <c r="G11" s="55">
        <f>SUM(G6:G10)</f>
        <v>0</v>
      </c>
      <c r="J11" s="56">
        <f>SUM(J6:J10)</f>
        <v>0</v>
      </c>
    </row>
  </sheetData>
  <sheetProtection/>
  <printOptions horizontalCentered="1"/>
  <pageMargins left="0" right="0" top="1.5748031496062993" bottom="0.7480314960629921" header="0.7874015748031497" footer="0"/>
  <pageSetup horizontalDpi="600" verticalDpi="600" orientation="landscape" paperSize="9" r:id="rId1"/>
  <headerFooter>
    <oddHeader>&amp;LWojewódzki Szpital Zespolony
ul. Grunwaldzka 45
25-736 Kielce
&amp;"-,Pogrubiony"EZ/ZP/36/2011&amp;C&amp;"-,Pogrubiony"Pakietnr 3 - Nandroparinum calcicum&amp;RKielce, dn. 2011-05-09</oddHeader>
    <oddFooter>&amp;LOpracował: 
Elżbieta Kałużna-Cebula - kierownik apteki
Katarzyna Wareliś - ref. ds. ekonomicznych&amp;Cstrona &amp;P z &amp;N&amp;RZatwierdził: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K13"/>
  <sheetViews>
    <sheetView zoomScalePageLayoutView="0" workbookViewId="0" topLeftCell="A1">
      <selection activeCell="A1" sqref="A1"/>
    </sheetView>
  </sheetViews>
  <sheetFormatPr defaultColWidth="16.421875" defaultRowHeight="15"/>
  <cols>
    <col min="1" max="1" width="5.00390625" style="0" bestFit="1" customWidth="1"/>
    <col min="2" max="2" width="27.8515625" style="0" customWidth="1"/>
    <col min="3" max="3" width="30.8515625" style="0" customWidth="1"/>
    <col min="4" max="4" width="5.8515625" style="0" customWidth="1"/>
    <col min="5" max="5" width="6.28125" style="61" customWidth="1"/>
    <col min="6" max="6" width="8.8515625" style="61" customWidth="1"/>
    <col min="7" max="7" width="11.57421875" style="61" bestFit="1" customWidth="1"/>
    <col min="8" max="8" width="4.8515625" style="61" bestFit="1" customWidth="1"/>
    <col min="9" max="9" width="9.140625" style="61" customWidth="1"/>
    <col min="10" max="10" width="12.28125" style="61" bestFit="1" customWidth="1"/>
    <col min="11" max="11" width="8.57421875" style="61" bestFit="1" customWidth="1"/>
  </cols>
  <sheetData>
    <row r="2" spans="2:11" s="58" customFormat="1" ht="15">
      <c r="B2" s="58" t="s">
        <v>157</v>
      </c>
      <c r="D2" s="59"/>
      <c r="E2" s="60"/>
      <c r="F2" s="60"/>
      <c r="G2" s="60"/>
      <c r="H2" s="60"/>
      <c r="I2" s="60"/>
      <c r="J2" s="60"/>
      <c r="K2" s="60"/>
    </row>
    <row r="4" spans="1:11" ht="15">
      <c r="A4" s="62">
        <v>1</v>
      </c>
      <c r="B4" s="63">
        <v>2</v>
      </c>
      <c r="C4" s="63">
        <v>3</v>
      </c>
      <c r="D4" s="63">
        <v>4</v>
      </c>
      <c r="E4" s="64">
        <v>5</v>
      </c>
      <c r="F4" s="64">
        <v>6</v>
      </c>
      <c r="G4" s="64">
        <v>7</v>
      </c>
      <c r="H4" s="64">
        <v>8</v>
      </c>
      <c r="I4" s="64">
        <v>9</v>
      </c>
      <c r="J4" s="64">
        <v>10</v>
      </c>
      <c r="K4" s="64">
        <v>11</v>
      </c>
    </row>
    <row r="5" spans="1:11" s="10" customFormat="1" ht="59.25" customHeight="1">
      <c r="A5" s="65" t="s">
        <v>0</v>
      </c>
      <c r="B5" s="8" t="s">
        <v>1</v>
      </c>
      <c r="C5" s="8" t="s">
        <v>2</v>
      </c>
      <c r="D5" s="66" t="s">
        <v>3</v>
      </c>
      <c r="E5" s="9" t="s">
        <v>4</v>
      </c>
      <c r="F5" s="9" t="s">
        <v>5</v>
      </c>
      <c r="G5" s="9" t="s">
        <v>6</v>
      </c>
      <c r="H5" s="9" t="s">
        <v>7</v>
      </c>
      <c r="I5" s="9" t="s">
        <v>8</v>
      </c>
      <c r="J5" s="9" t="s">
        <v>9</v>
      </c>
      <c r="K5" s="9" t="s">
        <v>10</v>
      </c>
    </row>
    <row r="6" spans="1:11" ht="28.5" customHeight="1">
      <c r="A6" s="6">
        <v>1</v>
      </c>
      <c r="B6" s="67"/>
      <c r="C6" s="11" t="s">
        <v>73</v>
      </c>
      <c r="D6" s="12" t="s">
        <v>74</v>
      </c>
      <c r="E6" s="57">
        <v>100</v>
      </c>
      <c r="F6" s="14"/>
      <c r="G6" s="14">
        <f>E6*F6</f>
        <v>0</v>
      </c>
      <c r="H6" s="15"/>
      <c r="I6" s="14">
        <f>F6+(F6*H6)</f>
        <v>0</v>
      </c>
      <c r="J6" s="14">
        <f>G6+(G6*H6)</f>
        <v>0</v>
      </c>
      <c r="K6" s="78"/>
    </row>
    <row r="7" spans="1:11" ht="56.25">
      <c r="A7" s="6">
        <v>2</v>
      </c>
      <c r="B7" s="67"/>
      <c r="C7" s="11" t="s">
        <v>75</v>
      </c>
      <c r="D7" s="12" t="s">
        <v>76</v>
      </c>
      <c r="E7" s="57">
        <v>2500</v>
      </c>
      <c r="F7" s="14"/>
      <c r="G7" s="14">
        <f>E7*F7</f>
        <v>0</v>
      </c>
      <c r="H7" s="15"/>
      <c r="I7" s="14">
        <f>F7+(F7*H7)</f>
        <v>0</v>
      </c>
      <c r="J7" s="14">
        <f>G7+(G7*H7)</f>
        <v>0</v>
      </c>
      <c r="K7" s="78"/>
    </row>
    <row r="8" spans="1:11" ht="33.75">
      <c r="A8" s="6">
        <v>3</v>
      </c>
      <c r="B8" s="67"/>
      <c r="C8" s="11" t="s">
        <v>77</v>
      </c>
      <c r="D8" s="12" t="s">
        <v>67</v>
      </c>
      <c r="E8" s="57">
        <v>500</v>
      </c>
      <c r="F8" s="14"/>
      <c r="G8" s="14">
        <f>E8*F8</f>
        <v>0</v>
      </c>
      <c r="H8" s="15"/>
      <c r="I8" s="14">
        <f>F8+(F8*H8)</f>
        <v>0</v>
      </c>
      <c r="J8" s="14">
        <f>G8+(G8*H8)</f>
        <v>0</v>
      </c>
      <c r="K8" s="78"/>
    </row>
    <row r="9" spans="1:11" s="77" customFormat="1" ht="22.5">
      <c r="A9" s="6">
        <v>4</v>
      </c>
      <c r="B9" s="67"/>
      <c r="C9" s="11" t="s">
        <v>81</v>
      </c>
      <c r="D9" s="73" t="s">
        <v>67</v>
      </c>
      <c r="E9" s="13">
        <v>400</v>
      </c>
      <c r="F9" s="74"/>
      <c r="G9" s="74">
        <f>E9*F9</f>
        <v>0</v>
      </c>
      <c r="H9" s="75"/>
      <c r="I9" s="74">
        <f>F9+(F9*H9)</f>
        <v>0</v>
      </c>
      <c r="J9" s="74">
        <f>G9+(G9*H9)</f>
        <v>0</v>
      </c>
      <c r="K9" s="76"/>
    </row>
    <row r="10" spans="1:11" ht="33.75">
      <c r="A10" s="6">
        <v>5</v>
      </c>
      <c r="B10" s="67"/>
      <c r="C10" s="11" t="s">
        <v>78</v>
      </c>
      <c r="D10" s="12" t="s">
        <v>76</v>
      </c>
      <c r="E10" s="57">
        <v>2600</v>
      </c>
      <c r="F10" s="14"/>
      <c r="G10" s="14">
        <f>E10*F10</f>
        <v>0</v>
      </c>
      <c r="H10" s="15"/>
      <c r="I10" s="14">
        <f>F10+(F10*H10)</f>
        <v>0</v>
      </c>
      <c r="J10" s="14">
        <f>G10+(G10*H10)</f>
        <v>0</v>
      </c>
      <c r="K10" s="78"/>
    </row>
    <row r="11" spans="1:10" ht="15.75">
      <c r="A11" s="68"/>
      <c r="B11" s="69" t="s">
        <v>52</v>
      </c>
      <c r="C11" s="68"/>
      <c r="G11" s="70">
        <f>SUM(G6:G10)</f>
        <v>0</v>
      </c>
      <c r="H11" s="17"/>
      <c r="I11" s="17"/>
      <c r="J11" s="71">
        <f>SUM(J6:J10)</f>
        <v>0</v>
      </c>
    </row>
    <row r="13" ht="15">
      <c r="B13" s="91"/>
    </row>
  </sheetData>
  <sheetProtection/>
  <printOptions horizontalCentered="1"/>
  <pageMargins left="0" right="0" top="1.5748031496062993" bottom="0.7480314960629921" header="0.7874015748031497" footer="0"/>
  <pageSetup horizontalDpi="600" verticalDpi="600" orientation="landscape" paperSize="9" r:id="rId1"/>
  <headerFooter>
    <oddHeader>&amp;LWojewódzki Szpital Zespolony
ul. Grunwaldzka 45
25-736 Kielce
&amp;"-,Pogrubiony"EZ/ZP/36/2011&amp;C&amp;"-,Pogrubiony"Pakiet nr 4 - Leki okulistyczne&amp;RKielce, dn. 2011-05-09</oddHeader>
    <oddFooter>&amp;LOpracował: 
Elżbieta Kałużna Cebula - kierownik apteki
Katarzyna Wareliś - ref. ds. ekonomicznych&amp;Cstrona &amp;P z &amp;N&amp;RZatwierdził: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K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5.00390625" style="0" bestFit="1" customWidth="1"/>
    <col min="2" max="2" width="30.8515625" style="0" customWidth="1"/>
    <col min="3" max="3" width="28.00390625" style="0" customWidth="1"/>
    <col min="4" max="4" width="7.140625" style="0" customWidth="1"/>
    <col min="5" max="5" width="6.57421875" style="61" customWidth="1"/>
    <col min="6" max="6" width="8.00390625" style="61" bestFit="1" customWidth="1"/>
    <col min="7" max="7" width="11.57421875" style="61" bestFit="1" customWidth="1"/>
    <col min="8" max="8" width="4.8515625" style="61" bestFit="1" customWidth="1"/>
    <col min="9" max="9" width="9.140625" style="61" customWidth="1"/>
    <col min="10" max="10" width="11.421875" style="61" bestFit="1" customWidth="1"/>
    <col min="11" max="11" width="8.57421875" style="61" bestFit="1" customWidth="1"/>
  </cols>
  <sheetData>
    <row r="1" spans="2:11" s="58" customFormat="1" ht="15">
      <c r="B1" s="58" t="s">
        <v>220</v>
      </c>
      <c r="D1" s="59"/>
      <c r="E1" s="60"/>
      <c r="F1" s="60"/>
      <c r="G1" s="60"/>
      <c r="H1" s="60"/>
      <c r="I1" s="60"/>
      <c r="J1" s="60"/>
      <c r="K1" s="60"/>
    </row>
    <row r="3" spans="1:11" ht="15">
      <c r="A3" s="62">
        <v>1</v>
      </c>
      <c r="B3" s="63">
        <v>2</v>
      </c>
      <c r="C3" s="63">
        <v>3</v>
      </c>
      <c r="D3" s="63">
        <v>4</v>
      </c>
      <c r="E3" s="64">
        <v>5</v>
      </c>
      <c r="F3" s="64">
        <v>6</v>
      </c>
      <c r="G3" s="64">
        <v>7</v>
      </c>
      <c r="H3" s="64">
        <v>8</v>
      </c>
      <c r="I3" s="64">
        <v>9</v>
      </c>
      <c r="J3" s="64">
        <v>10</v>
      </c>
      <c r="K3" s="64">
        <v>11</v>
      </c>
    </row>
    <row r="4" spans="1:11" s="10" customFormat="1" ht="57" customHeight="1">
      <c r="A4" s="65" t="s">
        <v>0</v>
      </c>
      <c r="B4" s="8" t="s">
        <v>1</v>
      </c>
      <c r="C4" s="8" t="s">
        <v>2</v>
      </c>
      <c r="D4" s="66" t="s">
        <v>3</v>
      </c>
      <c r="E4" s="9" t="s">
        <v>4</v>
      </c>
      <c r="F4" s="9" t="s">
        <v>5</v>
      </c>
      <c r="G4" s="9" t="s">
        <v>6</v>
      </c>
      <c r="H4" s="9" t="s">
        <v>7</v>
      </c>
      <c r="I4" s="9" t="s">
        <v>8</v>
      </c>
      <c r="J4" s="9" t="s">
        <v>9</v>
      </c>
      <c r="K4" s="9" t="s">
        <v>10</v>
      </c>
    </row>
    <row r="5" spans="1:11" s="77" customFormat="1" ht="22.5">
      <c r="A5" s="72">
        <v>1</v>
      </c>
      <c r="B5" s="67"/>
      <c r="C5" s="11" t="s">
        <v>70</v>
      </c>
      <c r="D5" s="73" t="s">
        <v>12</v>
      </c>
      <c r="E5" s="13">
        <v>250</v>
      </c>
      <c r="F5" s="74"/>
      <c r="G5" s="74">
        <f>E5*F5</f>
        <v>0</v>
      </c>
      <c r="H5" s="75"/>
      <c r="I5" s="74">
        <f>F5+(F5*H5)</f>
        <v>0</v>
      </c>
      <c r="J5" s="74">
        <f>G5+(G5*H5)</f>
        <v>0</v>
      </c>
      <c r="K5" s="76"/>
    </row>
    <row r="6" spans="1:11" s="77" customFormat="1" ht="22.5">
      <c r="A6" s="72">
        <v>2</v>
      </c>
      <c r="B6" s="67"/>
      <c r="C6" s="11" t="s">
        <v>69</v>
      </c>
      <c r="D6" s="73" t="s">
        <v>12</v>
      </c>
      <c r="E6" s="13">
        <v>250</v>
      </c>
      <c r="F6" s="74"/>
      <c r="G6" s="74">
        <f>E6*F6</f>
        <v>0</v>
      </c>
      <c r="H6" s="75"/>
      <c r="I6" s="74">
        <f>F6+(F6*H6)</f>
        <v>0</v>
      </c>
      <c r="J6" s="74">
        <f>G6+(G6*H6)</f>
        <v>0</v>
      </c>
      <c r="K6" s="76"/>
    </row>
    <row r="7" spans="1:10" ht="15.75">
      <c r="A7" s="68"/>
      <c r="B7" s="69" t="s">
        <v>52</v>
      </c>
      <c r="C7" s="68"/>
      <c r="G7" s="70">
        <f>SUM(G5:G6)</f>
        <v>0</v>
      </c>
      <c r="H7" s="17"/>
      <c r="I7" s="17"/>
      <c r="J7" s="71">
        <f>SUM(J5:J6)</f>
        <v>0</v>
      </c>
    </row>
  </sheetData>
  <sheetProtection/>
  <printOptions horizontalCentered="1"/>
  <pageMargins left="0" right="0" top="1.5748031496062993" bottom="0.7480314960629921" header="0.7874015748031497" footer="0"/>
  <pageSetup horizontalDpi="600" verticalDpi="600" orientation="landscape" paperSize="9" r:id="rId1"/>
  <headerFooter>
    <oddHeader>&amp;LWojewódzki Szpital Zespolony
ul. Grunwaldzka 45
25-736 Kielce
&amp;"-,Pogrubiony"EZ/ZP/36/2011&amp;C&amp;"-,Pogrubiony"Pakiet nr 5 - Żelazo&amp;RKielce, dn. 2011-05-09</oddHeader>
    <oddFooter>&amp;LOpracował: 
Elzbieta Kałużna-Cebula - kierownik apteki
Katarzyna Wareliś - ref. ds. ekonomicznych&amp;Cstrona &amp;P z &amp;N&amp;RZatwierdził: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K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5.00390625" style="0" bestFit="1" customWidth="1"/>
    <col min="2" max="2" width="30.8515625" style="0" customWidth="1"/>
    <col min="3" max="3" width="31.140625" style="0" customWidth="1"/>
    <col min="4" max="4" width="4.7109375" style="0" bestFit="1" customWidth="1"/>
    <col min="5" max="5" width="5.8515625" style="61" customWidth="1"/>
    <col min="6" max="6" width="8.00390625" style="61" bestFit="1" customWidth="1"/>
    <col min="7" max="7" width="10.7109375" style="61" bestFit="1" customWidth="1"/>
    <col min="8" max="8" width="4.8515625" style="61" bestFit="1" customWidth="1"/>
    <col min="9" max="9" width="9.140625" style="61" customWidth="1"/>
    <col min="10" max="10" width="10.57421875" style="61" bestFit="1" customWidth="1"/>
    <col min="11" max="11" width="8.57421875" style="61" bestFit="1" customWidth="1"/>
  </cols>
  <sheetData>
    <row r="1" spans="2:11" s="58" customFormat="1" ht="15">
      <c r="B1" s="58" t="s">
        <v>158</v>
      </c>
      <c r="D1" s="59"/>
      <c r="E1" s="60"/>
      <c r="F1" s="60"/>
      <c r="G1" s="60"/>
      <c r="H1" s="60"/>
      <c r="I1" s="60"/>
      <c r="J1" s="60"/>
      <c r="K1" s="60"/>
    </row>
    <row r="3" spans="1:11" ht="15">
      <c r="A3" s="62">
        <v>1</v>
      </c>
      <c r="B3" s="63">
        <v>2</v>
      </c>
      <c r="C3" s="63">
        <v>3</v>
      </c>
      <c r="D3" s="63">
        <v>4</v>
      </c>
      <c r="E3" s="64">
        <v>5</v>
      </c>
      <c r="F3" s="64">
        <v>6</v>
      </c>
      <c r="G3" s="64">
        <v>7</v>
      </c>
      <c r="H3" s="64">
        <v>8</v>
      </c>
      <c r="I3" s="64">
        <v>9</v>
      </c>
      <c r="J3" s="64">
        <v>10</v>
      </c>
      <c r="K3" s="64">
        <v>11</v>
      </c>
    </row>
    <row r="4" spans="1:11" s="10" customFormat="1" ht="57" customHeight="1">
      <c r="A4" s="65" t="s">
        <v>0</v>
      </c>
      <c r="B4" s="8" t="s">
        <v>1</v>
      </c>
      <c r="C4" s="8" t="s">
        <v>2</v>
      </c>
      <c r="D4" s="66" t="s">
        <v>3</v>
      </c>
      <c r="E4" s="9" t="s">
        <v>4</v>
      </c>
      <c r="F4" s="9" t="s">
        <v>5</v>
      </c>
      <c r="G4" s="9" t="s">
        <v>6</v>
      </c>
      <c r="H4" s="9" t="s">
        <v>7</v>
      </c>
      <c r="I4" s="9" t="s">
        <v>8</v>
      </c>
      <c r="J4" s="9" t="s">
        <v>9</v>
      </c>
      <c r="K4" s="9" t="s">
        <v>10</v>
      </c>
    </row>
    <row r="5" spans="1:11" s="77" customFormat="1" ht="22.5">
      <c r="A5" s="72">
        <v>1</v>
      </c>
      <c r="B5" s="67"/>
      <c r="C5" s="11" t="s">
        <v>82</v>
      </c>
      <c r="D5" s="73" t="s">
        <v>13</v>
      </c>
      <c r="E5" s="13">
        <v>500</v>
      </c>
      <c r="F5" s="74"/>
      <c r="G5" s="74">
        <f>E5*F5</f>
        <v>0</v>
      </c>
      <c r="H5" s="75"/>
      <c r="I5" s="74">
        <f>F5+(F5*H5)</f>
        <v>0</v>
      </c>
      <c r="J5" s="74">
        <f>G5+(G5*H5)</f>
        <v>0</v>
      </c>
      <c r="K5" s="76"/>
    </row>
    <row r="6" spans="1:10" ht="15.75">
      <c r="A6" s="68"/>
      <c r="B6" s="69" t="s">
        <v>52</v>
      </c>
      <c r="C6" s="68"/>
      <c r="G6" s="70">
        <f>SUM(G5)</f>
        <v>0</v>
      </c>
      <c r="H6" s="17"/>
      <c r="I6" s="17"/>
      <c r="J6" s="71">
        <f>SUM(J5)</f>
        <v>0</v>
      </c>
    </row>
  </sheetData>
  <sheetProtection/>
  <printOptions horizontalCentered="1"/>
  <pageMargins left="0" right="0" top="1.5748031496062993" bottom="0.7480314960629921" header="0.7874015748031497" footer="0"/>
  <pageSetup horizontalDpi="600" verticalDpi="600" orientation="landscape" paperSize="9" r:id="rId1"/>
  <headerFooter>
    <oddHeader>&amp;LWojewódzki Szpital Zespolony
ul. Grunwaldzka 45
25-736 Kielce
&amp;"-,Pogrubiony"EZ/ZP/36/2011&amp;C&amp;"-,Pogrubiony"Pakiet nr 6 - Mikrogąbki okulistyczne&amp;RKielce, dn. 2011-05-09</oddHeader>
    <oddFooter>&amp;LOpracował: 
Elżbieta Kałużna-Cebula - kierownik apteki
Katarzyna Wareliś - ref. ds. ekonomicznych&amp;Cstrona &amp;P z &amp;N&amp;RZatwierdził: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K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5.00390625" style="0" bestFit="1" customWidth="1"/>
    <col min="2" max="2" width="28.7109375" style="0" customWidth="1"/>
    <col min="3" max="3" width="29.00390625" style="0" customWidth="1"/>
    <col min="4" max="4" width="8.57421875" style="0" bestFit="1" customWidth="1"/>
    <col min="5" max="5" width="7.140625" style="61" customWidth="1"/>
    <col min="6" max="6" width="8.00390625" style="61" bestFit="1" customWidth="1"/>
    <col min="7" max="7" width="10.7109375" style="61" bestFit="1" customWidth="1"/>
    <col min="8" max="8" width="4.8515625" style="61" bestFit="1" customWidth="1"/>
    <col min="9" max="9" width="9.140625" style="61" customWidth="1"/>
    <col min="10" max="10" width="10.57421875" style="61" bestFit="1" customWidth="1"/>
    <col min="11" max="11" width="8.57421875" style="61" bestFit="1" customWidth="1"/>
  </cols>
  <sheetData>
    <row r="1" spans="2:11" s="58" customFormat="1" ht="15">
      <c r="B1" s="58" t="s">
        <v>159</v>
      </c>
      <c r="D1" s="59"/>
      <c r="E1" s="60"/>
      <c r="F1" s="60"/>
      <c r="G1" s="60"/>
      <c r="H1" s="60"/>
      <c r="I1" s="60"/>
      <c r="J1" s="60"/>
      <c r="K1" s="60"/>
    </row>
    <row r="3" spans="1:11" ht="15">
      <c r="A3" s="62">
        <v>1</v>
      </c>
      <c r="B3" s="63">
        <v>2</v>
      </c>
      <c r="C3" s="63">
        <v>3</v>
      </c>
      <c r="D3" s="63">
        <v>4</v>
      </c>
      <c r="E3" s="64">
        <v>5</v>
      </c>
      <c r="F3" s="64">
        <v>6</v>
      </c>
      <c r="G3" s="64">
        <v>7</v>
      </c>
      <c r="H3" s="64">
        <v>8</v>
      </c>
      <c r="I3" s="64">
        <v>9</v>
      </c>
      <c r="J3" s="64">
        <v>10</v>
      </c>
      <c r="K3" s="64">
        <v>11</v>
      </c>
    </row>
    <row r="4" spans="1:11" s="10" customFormat="1" ht="57" customHeight="1">
      <c r="A4" s="65" t="s">
        <v>0</v>
      </c>
      <c r="B4" s="8" t="s">
        <v>1</v>
      </c>
      <c r="C4" s="8" t="s">
        <v>2</v>
      </c>
      <c r="D4" s="66" t="s">
        <v>3</v>
      </c>
      <c r="E4" s="9" t="s">
        <v>4</v>
      </c>
      <c r="F4" s="9" t="s">
        <v>5</v>
      </c>
      <c r="G4" s="9" t="s">
        <v>6</v>
      </c>
      <c r="H4" s="9" t="s">
        <v>7</v>
      </c>
      <c r="I4" s="9" t="s">
        <v>8</v>
      </c>
      <c r="J4" s="9" t="s">
        <v>9</v>
      </c>
      <c r="K4" s="9" t="s">
        <v>10</v>
      </c>
    </row>
    <row r="5" spans="1:11" s="77" customFormat="1" ht="33.75">
      <c r="A5" s="72">
        <v>1</v>
      </c>
      <c r="B5" s="67"/>
      <c r="C5" s="11" t="s">
        <v>86</v>
      </c>
      <c r="D5" s="73" t="s">
        <v>87</v>
      </c>
      <c r="E5" s="13">
        <v>150</v>
      </c>
      <c r="F5" s="74"/>
      <c r="G5" s="74">
        <f>E5*F5</f>
        <v>0</v>
      </c>
      <c r="H5" s="75"/>
      <c r="I5" s="74">
        <f>F5+(F5*H5)</f>
        <v>0</v>
      </c>
      <c r="J5" s="74">
        <f>G5+(G5*H5)</f>
        <v>0</v>
      </c>
      <c r="K5" s="76"/>
    </row>
    <row r="6" spans="1:10" ht="15.75">
      <c r="A6" s="68"/>
      <c r="B6" s="69" t="s">
        <v>52</v>
      </c>
      <c r="C6" s="68"/>
      <c r="G6" s="70">
        <f>SUM(G5)</f>
        <v>0</v>
      </c>
      <c r="H6" s="17"/>
      <c r="I6" s="17"/>
      <c r="J6" s="71">
        <f>SUM(J5)</f>
        <v>0</v>
      </c>
    </row>
  </sheetData>
  <sheetProtection/>
  <printOptions horizontalCentered="1"/>
  <pageMargins left="0" right="0" top="1.5748031496062993" bottom="0.7480314960629921" header="0.7874015748031497" footer="0"/>
  <pageSetup horizontalDpi="600" verticalDpi="600" orientation="landscape" paperSize="9" r:id="rId1"/>
  <headerFooter>
    <oddHeader>&amp;LWojewódzki Szpital Zespolony
ul. Grunwaldzka 45
25-736 Kielce
&amp;"-,Pogrubiony"EZ/ZP/36/2011&amp;C&amp;"-,Pogrubiony"Pakiet nr 7 - Płyn izotoniczny&amp;RKielce, dn. 2011-05-09</oddHeader>
    <oddFooter>&amp;LOpracował:
Elżbieta Kałużna-Cebula - kierownik apteki
Katarzyna Wareliś - ref.ds. ekonomicznych&amp;Cstrona &amp;P z &amp;N&amp;RZatwierdził: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K78"/>
  <sheetViews>
    <sheetView tabSelected="1" zoomScalePageLayoutView="0" workbookViewId="0" topLeftCell="A1">
      <selection activeCell="E27" sqref="E27"/>
    </sheetView>
  </sheetViews>
  <sheetFormatPr defaultColWidth="9.140625" defaultRowHeight="15"/>
  <cols>
    <col min="1" max="1" width="5.00390625" style="3" bestFit="1" customWidth="1"/>
    <col min="2" max="2" width="29.57421875" style="80" customWidth="1"/>
    <col min="3" max="3" width="33.421875" style="80" customWidth="1"/>
    <col min="4" max="4" width="5.140625" style="3" bestFit="1" customWidth="1"/>
    <col min="5" max="5" width="5.00390625" style="4" bestFit="1" customWidth="1"/>
    <col min="6" max="6" width="8.00390625" style="4" bestFit="1" customWidth="1"/>
    <col min="7" max="7" width="12.8515625" style="4" bestFit="1" customWidth="1"/>
    <col min="8" max="8" width="4.8515625" style="4" bestFit="1" customWidth="1"/>
    <col min="9" max="9" width="9.140625" style="4" customWidth="1"/>
    <col min="10" max="10" width="12.7109375" style="4" bestFit="1" customWidth="1"/>
    <col min="11" max="11" width="8.57421875" style="4" customWidth="1"/>
    <col min="12" max="16384" width="9.140625" style="3" customWidth="1"/>
  </cols>
  <sheetData>
    <row r="1" spans="2:3" ht="15">
      <c r="B1" s="79" t="s">
        <v>160</v>
      </c>
      <c r="C1" s="5"/>
    </row>
    <row r="3" spans="1:11" ht="15">
      <c r="A3" s="54">
        <v>1</v>
      </c>
      <c r="B3" s="81">
        <v>2</v>
      </c>
      <c r="C3" s="81">
        <v>3</v>
      </c>
      <c r="D3" s="6">
        <v>4</v>
      </c>
      <c r="E3" s="7">
        <v>5</v>
      </c>
      <c r="F3" s="7">
        <v>6</v>
      </c>
      <c r="G3" s="7">
        <v>7</v>
      </c>
      <c r="H3" s="7">
        <v>8</v>
      </c>
      <c r="I3" s="7">
        <v>9</v>
      </c>
      <c r="J3" s="7">
        <v>10</v>
      </c>
      <c r="K3" s="7">
        <v>11</v>
      </c>
    </row>
    <row r="4" spans="1:11" s="10" customFormat="1" ht="42.75" customHeight="1">
      <c r="A4" s="65" t="s">
        <v>0</v>
      </c>
      <c r="B4" s="8" t="s">
        <v>1</v>
      </c>
      <c r="C4" s="8" t="s">
        <v>2</v>
      </c>
      <c r="D4" s="66" t="s">
        <v>3</v>
      </c>
      <c r="E4" s="9" t="s">
        <v>4</v>
      </c>
      <c r="F4" s="9" t="s">
        <v>5</v>
      </c>
      <c r="G4" s="9" t="s">
        <v>6</v>
      </c>
      <c r="H4" s="9" t="s">
        <v>7</v>
      </c>
      <c r="I4" s="9" t="s">
        <v>8</v>
      </c>
      <c r="J4" s="9" t="s">
        <v>9</v>
      </c>
      <c r="K4" s="9" t="s">
        <v>10</v>
      </c>
    </row>
    <row r="5" spans="1:11" ht="33.75">
      <c r="A5" s="6">
        <v>1</v>
      </c>
      <c r="B5" s="30"/>
      <c r="C5" s="30" t="s">
        <v>90</v>
      </c>
      <c r="D5" s="12" t="s">
        <v>18</v>
      </c>
      <c r="E5" s="57">
        <v>20</v>
      </c>
      <c r="F5" s="14"/>
      <c r="G5" s="14">
        <f>E5*F5</f>
        <v>0</v>
      </c>
      <c r="H5" s="15"/>
      <c r="I5" s="14">
        <f>F5+(F5*H5)</f>
        <v>0</v>
      </c>
      <c r="J5" s="14">
        <f>G5+(G5*H5)</f>
        <v>0</v>
      </c>
      <c r="K5" s="14"/>
    </row>
    <row r="6" spans="1:11" ht="33.75">
      <c r="A6" s="6">
        <v>2</v>
      </c>
      <c r="B6" s="30"/>
      <c r="C6" s="30" t="s">
        <v>91</v>
      </c>
      <c r="D6" s="12" t="s">
        <v>18</v>
      </c>
      <c r="E6" s="57">
        <v>20</v>
      </c>
      <c r="F6" s="14"/>
      <c r="G6" s="14">
        <f aca="true" t="shared" si="0" ref="G6:G71">E6*F6</f>
        <v>0</v>
      </c>
      <c r="H6" s="15"/>
      <c r="I6" s="14">
        <f aca="true" t="shared" si="1" ref="I6:I71">F6+(F6*H6)</f>
        <v>0</v>
      </c>
      <c r="J6" s="14">
        <f aca="true" t="shared" si="2" ref="J6:J71">G6+(G6*H6)</f>
        <v>0</v>
      </c>
      <c r="K6" s="14"/>
    </row>
    <row r="7" spans="1:11" ht="22.5">
      <c r="A7" s="6">
        <v>3</v>
      </c>
      <c r="B7" s="30"/>
      <c r="C7" s="30" t="s">
        <v>92</v>
      </c>
      <c r="D7" s="12" t="s">
        <v>18</v>
      </c>
      <c r="E7" s="57">
        <v>75</v>
      </c>
      <c r="F7" s="14"/>
      <c r="G7" s="14">
        <f t="shared" si="0"/>
        <v>0</v>
      </c>
      <c r="H7" s="15"/>
      <c r="I7" s="14">
        <f t="shared" si="1"/>
        <v>0</v>
      </c>
      <c r="J7" s="14">
        <f t="shared" si="2"/>
        <v>0</v>
      </c>
      <c r="K7" s="14"/>
    </row>
    <row r="8" spans="1:11" ht="33.75">
      <c r="A8" s="6">
        <v>4</v>
      </c>
      <c r="B8" s="30"/>
      <c r="C8" s="30" t="s">
        <v>93</v>
      </c>
      <c r="D8" s="12" t="s">
        <v>18</v>
      </c>
      <c r="E8" s="57">
        <v>50</v>
      </c>
      <c r="F8" s="14"/>
      <c r="G8" s="14">
        <f t="shared" si="0"/>
        <v>0</v>
      </c>
      <c r="H8" s="15"/>
      <c r="I8" s="14">
        <f t="shared" si="1"/>
        <v>0</v>
      </c>
      <c r="J8" s="14">
        <f t="shared" si="2"/>
        <v>0</v>
      </c>
      <c r="K8" s="14"/>
    </row>
    <row r="9" spans="1:11" ht="22.5">
      <c r="A9" s="6">
        <v>5</v>
      </c>
      <c r="B9" s="67"/>
      <c r="C9" s="11" t="s">
        <v>94</v>
      </c>
      <c r="D9" s="12" t="s">
        <v>76</v>
      </c>
      <c r="E9" s="57">
        <v>30</v>
      </c>
      <c r="F9" s="14"/>
      <c r="G9" s="14">
        <f t="shared" si="0"/>
        <v>0</v>
      </c>
      <c r="H9" s="15"/>
      <c r="I9" s="14">
        <f t="shared" si="1"/>
        <v>0</v>
      </c>
      <c r="J9" s="14">
        <f t="shared" si="2"/>
        <v>0</v>
      </c>
      <c r="K9" s="14"/>
    </row>
    <row r="10" spans="1:11" ht="22.5">
      <c r="A10" s="6">
        <v>6</v>
      </c>
      <c r="B10" s="67"/>
      <c r="C10" s="11" t="s">
        <v>95</v>
      </c>
      <c r="D10" s="12" t="s">
        <v>18</v>
      </c>
      <c r="E10" s="57">
        <v>7500</v>
      </c>
      <c r="F10" s="14"/>
      <c r="G10" s="14">
        <f t="shared" si="0"/>
        <v>0</v>
      </c>
      <c r="H10" s="15"/>
      <c r="I10" s="14">
        <f t="shared" si="1"/>
        <v>0</v>
      </c>
      <c r="J10" s="14">
        <f t="shared" si="2"/>
        <v>0</v>
      </c>
      <c r="K10" s="14"/>
    </row>
    <row r="11" spans="1:11" ht="22.5">
      <c r="A11" s="6">
        <v>7</v>
      </c>
      <c r="B11" s="67"/>
      <c r="C11" s="67" t="s">
        <v>164</v>
      </c>
      <c r="D11" s="12" t="s">
        <v>15</v>
      </c>
      <c r="E11" s="57">
        <v>1800</v>
      </c>
      <c r="F11" s="14"/>
      <c r="G11" s="14">
        <f t="shared" si="0"/>
        <v>0</v>
      </c>
      <c r="H11" s="15"/>
      <c r="I11" s="14">
        <f t="shared" si="1"/>
        <v>0</v>
      </c>
      <c r="J11" s="14">
        <f t="shared" si="2"/>
        <v>0</v>
      </c>
      <c r="K11" s="14"/>
    </row>
    <row r="12" spans="1:11" ht="56.25">
      <c r="A12" s="6">
        <v>8</v>
      </c>
      <c r="B12" s="67"/>
      <c r="C12" s="30" t="s">
        <v>96</v>
      </c>
      <c r="D12" s="12" t="s">
        <v>18</v>
      </c>
      <c r="E12" s="57">
        <v>5</v>
      </c>
      <c r="F12" s="14"/>
      <c r="G12" s="14">
        <f t="shared" si="0"/>
        <v>0</v>
      </c>
      <c r="H12" s="15"/>
      <c r="I12" s="14">
        <f t="shared" si="1"/>
        <v>0</v>
      </c>
      <c r="J12" s="14">
        <f t="shared" si="2"/>
        <v>0</v>
      </c>
      <c r="K12" s="14"/>
    </row>
    <row r="13" spans="1:11" ht="45">
      <c r="A13" s="6">
        <v>9</v>
      </c>
      <c r="B13" s="67"/>
      <c r="C13" s="11" t="s">
        <v>97</v>
      </c>
      <c r="D13" s="73" t="s">
        <v>18</v>
      </c>
      <c r="E13" s="57">
        <v>30</v>
      </c>
      <c r="F13" s="14"/>
      <c r="G13" s="14">
        <f t="shared" si="0"/>
        <v>0</v>
      </c>
      <c r="H13" s="15"/>
      <c r="I13" s="14">
        <f t="shared" si="1"/>
        <v>0</v>
      </c>
      <c r="J13" s="14">
        <f t="shared" si="2"/>
        <v>0</v>
      </c>
      <c r="K13" s="14"/>
    </row>
    <row r="14" spans="1:11" ht="22.5">
      <c r="A14" s="6">
        <v>10</v>
      </c>
      <c r="B14" s="30"/>
      <c r="C14" s="30" t="s">
        <v>166</v>
      </c>
      <c r="D14" s="12" t="s">
        <v>15</v>
      </c>
      <c r="E14" s="57">
        <v>100</v>
      </c>
      <c r="F14" s="14"/>
      <c r="G14" s="14">
        <f t="shared" si="0"/>
        <v>0</v>
      </c>
      <c r="H14" s="15"/>
      <c r="I14" s="14">
        <f t="shared" si="1"/>
        <v>0</v>
      </c>
      <c r="J14" s="14">
        <f t="shared" si="2"/>
        <v>0</v>
      </c>
      <c r="K14" s="14"/>
    </row>
    <row r="15" spans="1:11" ht="15">
      <c r="A15" s="6">
        <v>11</v>
      </c>
      <c r="B15" s="67"/>
      <c r="C15" s="11" t="s">
        <v>98</v>
      </c>
      <c r="D15" s="12" t="s">
        <v>15</v>
      </c>
      <c r="E15" s="57">
        <v>160</v>
      </c>
      <c r="F15" s="14"/>
      <c r="G15" s="14">
        <f t="shared" si="0"/>
        <v>0</v>
      </c>
      <c r="H15" s="15"/>
      <c r="I15" s="14">
        <f t="shared" si="1"/>
        <v>0</v>
      </c>
      <c r="J15" s="14">
        <f t="shared" si="2"/>
        <v>0</v>
      </c>
      <c r="K15" s="14"/>
    </row>
    <row r="16" spans="1:11" ht="22.5">
      <c r="A16" s="6">
        <v>12</v>
      </c>
      <c r="B16" s="30"/>
      <c r="C16" s="30" t="s">
        <v>165</v>
      </c>
      <c r="D16" s="12" t="s">
        <v>18</v>
      </c>
      <c r="E16" s="57">
        <v>11200</v>
      </c>
      <c r="F16" s="14"/>
      <c r="G16" s="14">
        <f>E16*F16</f>
        <v>0</v>
      </c>
      <c r="H16" s="15"/>
      <c r="I16" s="14">
        <f>F16+(F16*H16)</f>
        <v>0</v>
      </c>
      <c r="J16" s="14">
        <f>G16+(G16*H16)</f>
        <v>0</v>
      </c>
      <c r="K16" s="14"/>
    </row>
    <row r="17" spans="1:11" ht="22.5">
      <c r="A17" s="6">
        <v>13</v>
      </c>
      <c r="B17" s="30"/>
      <c r="C17" s="30" t="s">
        <v>99</v>
      </c>
      <c r="D17" s="12" t="s">
        <v>18</v>
      </c>
      <c r="E17" s="57">
        <v>30200</v>
      </c>
      <c r="F17" s="14"/>
      <c r="G17" s="14">
        <f t="shared" si="0"/>
        <v>0</v>
      </c>
      <c r="H17" s="15"/>
      <c r="I17" s="14">
        <f t="shared" si="1"/>
        <v>0</v>
      </c>
      <c r="J17" s="14">
        <f t="shared" si="2"/>
        <v>0</v>
      </c>
      <c r="K17" s="14"/>
    </row>
    <row r="18" spans="1:11" ht="22.5">
      <c r="A18" s="6">
        <v>14</v>
      </c>
      <c r="B18" s="67"/>
      <c r="C18" s="30" t="s">
        <v>100</v>
      </c>
      <c r="D18" s="12" t="s">
        <v>18</v>
      </c>
      <c r="E18" s="57">
        <v>15</v>
      </c>
      <c r="F18" s="14"/>
      <c r="G18" s="14">
        <f t="shared" si="0"/>
        <v>0</v>
      </c>
      <c r="H18" s="15"/>
      <c r="I18" s="14">
        <f t="shared" si="1"/>
        <v>0</v>
      </c>
      <c r="J18" s="14">
        <f t="shared" si="2"/>
        <v>0</v>
      </c>
      <c r="K18" s="14"/>
    </row>
    <row r="19" spans="1:11" ht="22.5">
      <c r="A19" s="6">
        <v>15</v>
      </c>
      <c r="B19" s="30"/>
      <c r="C19" s="30" t="s">
        <v>101</v>
      </c>
      <c r="D19" s="12" t="s">
        <v>76</v>
      </c>
      <c r="E19" s="57">
        <v>650</v>
      </c>
      <c r="F19" s="14"/>
      <c r="G19" s="14">
        <f t="shared" si="0"/>
        <v>0</v>
      </c>
      <c r="H19" s="15"/>
      <c r="I19" s="14">
        <f t="shared" si="1"/>
        <v>0</v>
      </c>
      <c r="J19" s="14">
        <f t="shared" si="2"/>
        <v>0</v>
      </c>
      <c r="K19" s="14"/>
    </row>
    <row r="20" spans="1:11" ht="15">
      <c r="A20" s="6">
        <v>16</v>
      </c>
      <c r="B20" s="30"/>
      <c r="C20" s="30" t="s">
        <v>102</v>
      </c>
      <c r="D20" s="12" t="s">
        <v>18</v>
      </c>
      <c r="E20" s="57">
        <v>600</v>
      </c>
      <c r="F20" s="14"/>
      <c r="G20" s="14">
        <f t="shared" si="0"/>
        <v>0</v>
      </c>
      <c r="H20" s="15"/>
      <c r="I20" s="14">
        <f t="shared" si="1"/>
        <v>0</v>
      </c>
      <c r="J20" s="14">
        <f t="shared" si="2"/>
        <v>0</v>
      </c>
      <c r="K20" s="14"/>
    </row>
    <row r="21" spans="1:11" ht="22.5">
      <c r="A21" s="6">
        <v>17</v>
      </c>
      <c r="B21" s="30"/>
      <c r="C21" s="30" t="s">
        <v>103</v>
      </c>
      <c r="D21" s="73" t="s">
        <v>15</v>
      </c>
      <c r="E21" s="57">
        <v>29000</v>
      </c>
      <c r="F21" s="14"/>
      <c r="G21" s="14">
        <f t="shared" si="0"/>
        <v>0</v>
      </c>
      <c r="H21" s="15"/>
      <c r="I21" s="14">
        <f t="shared" si="1"/>
        <v>0</v>
      </c>
      <c r="J21" s="14">
        <f t="shared" si="2"/>
        <v>0</v>
      </c>
      <c r="K21" s="14"/>
    </row>
    <row r="22" spans="1:11" ht="22.5">
      <c r="A22" s="6">
        <v>18</v>
      </c>
      <c r="B22" s="30"/>
      <c r="C22" s="30" t="s">
        <v>104</v>
      </c>
      <c r="D22" s="73" t="s">
        <v>15</v>
      </c>
      <c r="E22" s="57">
        <v>12500</v>
      </c>
      <c r="F22" s="14"/>
      <c r="G22" s="14">
        <f t="shared" si="0"/>
        <v>0</v>
      </c>
      <c r="H22" s="15"/>
      <c r="I22" s="14">
        <f t="shared" si="1"/>
        <v>0</v>
      </c>
      <c r="J22" s="14">
        <f t="shared" si="2"/>
        <v>0</v>
      </c>
      <c r="K22" s="14"/>
    </row>
    <row r="23" spans="1:11" s="84" customFormat="1" ht="15">
      <c r="A23" s="6">
        <v>19</v>
      </c>
      <c r="B23" s="82"/>
      <c r="C23" s="82" t="s">
        <v>105</v>
      </c>
      <c r="D23" s="73" t="s">
        <v>76</v>
      </c>
      <c r="E23" s="13">
        <v>5</v>
      </c>
      <c r="F23" s="74"/>
      <c r="G23" s="14">
        <f t="shared" si="0"/>
        <v>0</v>
      </c>
      <c r="H23" s="15"/>
      <c r="I23" s="14">
        <f t="shared" si="1"/>
        <v>0</v>
      </c>
      <c r="J23" s="14">
        <f t="shared" si="2"/>
        <v>0</v>
      </c>
      <c r="K23" s="74"/>
    </row>
    <row r="24" spans="1:11" ht="15">
      <c r="A24" s="6">
        <v>20</v>
      </c>
      <c r="B24" s="67"/>
      <c r="C24" s="11" t="s">
        <v>106</v>
      </c>
      <c r="D24" s="12" t="s">
        <v>76</v>
      </c>
      <c r="E24" s="57">
        <v>200</v>
      </c>
      <c r="F24" s="14"/>
      <c r="G24" s="14">
        <f t="shared" si="0"/>
        <v>0</v>
      </c>
      <c r="H24" s="15"/>
      <c r="I24" s="14">
        <f t="shared" si="1"/>
        <v>0</v>
      </c>
      <c r="J24" s="14">
        <f t="shared" si="2"/>
        <v>0</v>
      </c>
      <c r="K24" s="14"/>
    </row>
    <row r="25" spans="1:11" ht="33.75">
      <c r="A25" s="6">
        <v>21</v>
      </c>
      <c r="B25" s="67"/>
      <c r="C25" s="11" t="s">
        <v>162</v>
      </c>
      <c r="D25" s="12" t="s">
        <v>34</v>
      </c>
      <c r="E25" s="57">
        <v>84</v>
      </c>
      <c r="F25" s="14"/>
      <c r="G25" s="14">
        <f t="shared" si="0"/>
        <v>0</v>
      </c>
      <c r="H25" s="15"/>
      <c r="I25" s="14">
        <f t="shared" si="1"/>
        <v>0</v>
      </c>
      <c r="J25" s="14">
        <f t="shared" si="2"/>
        <v>0</v>
      </c>
      <c r="K25" s="14"/>
    </row>
    <row r="26" spans="1:11" ht="33.75">
      <c r="A26" s="6">
        <v>22</v>
      </c>
      <c r="B26" s="67"/>
      <c r="C26" s="11" t="s">
        <v>163</v>
      </c>
      <c r="D26" s="12" t="s">
        <v>34</v>
      </c>
      <c r="E26" s="57">
        <v>10</v>
      </c>
      <c r="F26" s="14"/>
      <c r="G26" s="14">
        <f>E26*F26</f>
        <v>0</v>
      </c>
      <c r="H26" s="15"/>
      <c r="I26" s="14">
        <f>F26+(F26*H26)</f>
        <v>0</v>
      </c>
      <c r="J26" s="14">
        <f>G26+(G26*H26)</f>
        <v>0</v>
      </c>
      <c r="K26" s="14"/>
    </row>
    <row r="27" spans="1:11" ht="33.75">
      <c r="A27" s="6">
        <v>23</v>
      </c>
      <c r="B27" s="30"/>
      <c r="C27" s="30" t="s">
        <v>107</v>
      </c>
      <c r="D27" s="73" t="s">
        <v>18</v>
      </c>
      <c r="E27" s="57">
        <v>1120</v>
      </c>
      <c r="F27" s="14"/>
      <c r="G27" s="14">
        <f t="shared" si="0"/>
        <v>0</v>
      </c>
      <c r="H27" s="15"/>
      <c r="I27" s="14">
        <f t="shared" si="1"/>
        <v>0</v>
      </c>
      <c r="J27" s="14">
        <f t="shared" si="2"/>
        <v>0</v>
      </c>
      <c r="K27" s="14"/>
    </row>
    <row r="28" spans="1:11" ht="22.5">
      <c r="A28" s="6">
        <v>24</v>
      </c>
      <c r="B28" s="30"/>
      <c r="C28" s="30" t="s">
        <v>108</v>
      </c>
      <c r="D28" s="12" t="s">
        <v>18</v>
      </c>
      <c r="E28" s="57">
        <v>200</v>
      </c>
      <c r="F28" s="14"/>
      <c r="G28" s="14">
        <f t="shared" si="0"/>
        <v>0</v>
      </c>
      <c r="H28" s="15"/>
      <c r="I28" s="14">
        <f t="shared" si="1"/>
        <v>0</v>
      </c>
      <c r="J28" s="14">
        <f t="shared" si="2"/>
        <v>0</v>
      </c>
      <c r="K28" s="14"/>
    </row>
    <row r="29" spans="1:11" ht="22.5">
      <c r="A29" s="6">
        <v>25</v>
      </c>
      <c r="B29" s="30"/>
      <c r="C29" s="30" t="s">
        <v>109</v>
      </c>
      <c r="D29" s="73" t="s">
        <v>18</v>
      </c>
      <c r="E29" s="57">
        <v>380</v>
      </c>
      <c r="F29" s="14"/>
      <c r="G29" s="14">
        <f t="shared" si="0"/>
        <v>0</v>
      </c>
      <c r="H29" s="15"/>
      <c r="I29" s="14">
        <f t="shared" si="1"/>
        <v>0</v>
      </c>
      <c r="J29" s="14">
        <f t="shared" si="2"/>
        <v>0</v>
      </c>
      <c r="K29" s="14"/>
    </row>
    <row r="30" spans="1:11" ht="22.5">
      <c r="A30" s="6">
        <v>26</v>
      </c>
      <c r="B30" s="30"/>
      <c r="C30" s="30" t="s">
        <v>110</v>
      </c>
      <c r="D30" s="73" t="s">
        <v>18</v>
      </c>
      <c r="E30" s="57">
        <v>170</v>
      </c>
      <c r="F30" s="14"/>
      <c r="G30" s="14">
        <f t="shared" si="0"/>
        <v>0</v>
      </c>
      <c r="H30" s="15"/>
      <c r="I30" s="14">
        <f t="shared" si="1"/>
        <v>0</v>
      </c>
      <c r="J30" s="14">
        <f t="shared" si="2"/>
        <v>0</v>
      </c>
      <c r="K30" s="14"/>
    </row>
    <row r="31" spans="1:11" ht="33.75">
      <c r="A31" s="6">
        <v>27</v>
      </c>
      <c r="B31" s="85"/>
      <c r="C31" s="85" t="s">
        <v>111</v>
      </c>
      <c r="D31" s="12" t="s">
        <v>18</v>
      </c>
      <c r="E31" s="57">
        <v>10</v>
      </c>
      <c r="F31" s="14"/>
      <c r="G31" s="14">
        <f t="shared" si="0"/>
        <v>0</v>
      </c>
      <c r="H31" s="15"/>
      <c r="I31" s="14">
        <f t="shared" si="1"/>
        <v>0</v>
      </c>
      <c r="J31" s="14">
        <f t="shared" si="2"/>
        <v>0</v>
      </c>
      <c r="K31" s="14"/>
    </row>
    <row r="32" spans="1:11" ht="33.75">
      <c r="A32" s="6">
        <v>28</v>
      </c>
      <c r="B32" s="30"/>
      <c r="C32" s="30" t="s">
        <v>112</v>
      </c>
      <c r="D32" s="12" t="s">
        <v>18</v>
      </c>
      <c r="E32" s="57">
        <v>700</v>
      </c>
      <c r="F32" s="14"/>
      <c r="G32" s="14">
        <f t="shared" si="0"/>
        <v>0</v>
      </c>
      <c r="H32" s="15"/>
      <c r="I32" s="14">
        <f t="shared" si="1"/>
        <v>0</v>
      </c>
      <c r="J32" s="14">
        <f t="shared" si="2"/>
        <v>0</v>
      </c>
      <c r="K32" s="14"/>
    </row>
    <row r="33" spans="1:11" ht="22.5">
      <c r="A33" s="6">
        <v>29</v>
      </c>
      <c r="B33" s="30"/>
      <c r="C33" s="30" t="s">
        <v>113</v>
      </c>
      <c r="D33" s="12" t="s">
        <v>18</v>
      </c>
      <c r="E33" s="57">
        <v>200</v>
      </c>
      <c r="F33" s="14"/>
      <c r="G33" s="14">
        <f t="shared" si="0"/>
        <v>0</v>
      </c>
      <c r="H33" s="15"/>
      <c r="I33" s="14">
        <f t="shared" si="1"/>
        <v>0</v>
      </c>
      <c r="J33" s="14">
        <f t="shared" si="2"/>
        <v>0</v>
      </c>
      <c r="K33" s="14"/>
    </row>
    <row r="34" spans="1:11" ht="22.5">
      <c r="A34" s="6">
        <v>30</v>
      </c>
      <c r="B34" s="30"/>
      <c r="C34" s="30" t="s">
        <v>114</v>
      </c>
      <c r="D34" s="12" t="s">
        <v>18</v>
      </c>
      <c r="E34" s="57">
        <v>1000</v>
      </c>
      <c r="F34" s="14"/>
      <c r="G34" s="14">
        <f t="shared" si="0"/>
        <v>0</v>
      </c>
      <c r="H34" s="15"/>
      <c r="I34" s="14">
        <f t="shared" si="1"/>
        <v>0</v>
      </c>
      <c r="J34" s="14">
        <f t="shared" si="2"/>
        <v>0</v>
      </c>
      <c r="K34" s="14"/>
    </row>
    <row r="35" spans="1:11" ht="22.5">
      <c r="A35" s="6">
        <v>31</v>
      </c>
      <c r="B35" s="18"/>
      <c r="C35" s="20" t="s">
        <v>115</v>
      </c>
      <c r="D35" s="86" t="s">
        <v>18</v>
      </c>
      <c r="E35" s="57">
        <v>300</v>
      </c>
      <c r="F35" s="14"/>
      <c r="G35" s="14">
        <f t="shared" si="0"/>
        <v>0</v>
      </c>
      <c r="H35" s="15"/>
      <c r="I35" s="14">
        <f t="shared" si="1"/>
        <v>0</v>
      </c>
      <c r="J35" s="14">
        <f t="shared" si="2"/>
        <v>0</v>
      </c>
      <c r="K35" s="14"/>
    </row>
    <row r="36" spans="1:11" ht="22.5">
      <c r="A36" s="6">
        <v>32</v>
      </c>
      <c r="B36" s="30"/>
      <c r="C36" s="30" t="s">
        <v>116</v>
      </c>
      <c r="D36" s="12" t="s">
        <v>18</v>
      </c>
      <c r="E36" s="57">
        <v>600</v>
      </c>
      <c r="F36" s="14"/>
      <c r="G36" s="14">
        <f t="shared" si="0"/>
        <v>0</v>
      </c>
      <c r="H36" s="15"/>
      <c r="I36" s="14">
        <f t="shared" si="1"/>
        <v>0</v>
      </c>
      <c r="J36" s="14">
        <f t="shared" si="2"/>
        <v>0</v>
      </c>
      <c r="K36" s="14"/>
    </row>
    <row r="37" spans="1:11" ht="22.5">
      <c r="A37" s="6">
        <v>33</v>
      </c>
      <c r="B37" s="30"/>
      <c r="C37" s="30" t="s">
        <v>117</v>
      </c>
      <c r="D37" s="12" t="s">
        <v>15</v>
      </c>
      <c r="E37" s="57">
        <v>12000</v>
      </c>
      <c r="F37" s="14"/>
      <c r="G37" s="14">
        <f t="shared" si="0"/>
        <v>0</v>
      </c>
      <c r="H37" s="15"/>
      <c r="I37" s="14">
        <f t="shared" si="1"/>
        <v>0</v>
      </c>
      <c r="J37" s="14">
        <f t="shared" si="2"/>
        <v>0</v>
      </c>
      <c r="K37" s="14"/>
    </row>
    <row r="38" spans="1:11" ht="22.5">
      <c r="A38" s="6">
        <v>34</v>
      </c>
      <c r="B38" s="30"/>
      <c r="C38" s="30" t="s">
        <v>118</v>
      </c>
      <c r="D38" s="12" t="s">
        <v>15</v>
      </c>
      <c r="E38" s="57">
        <v>1200</v>
      </c>
      <c r="F38" s="14"/>
      <c r="G38" s="14">
        <f t="shared" si="0"/>
        <v>0</v>
      </c>
      <c r="H38" s="15"/>
      <c r="I38" s="14">
        <f t="shared" si="1"/>
        <v>0</v>
      </c>
      <c r="J38" s="14">
        <f t="shared" si="2"/>
        <v>0</v>
      </c>
      <c r="K38" s="14"/>
    </row>
    <row r="39" spans="1:11" ht="15">
      <c r="A39" s="6">
        <v>35</v>
      </c>
      <c r="B39" s="30"/>
      <c r="C39" s="30" t="s">
        <v>119</v>
      </c>
      <c r="D39" s="12" t="s">
        <v>76</v>
      </c>
      <c r="E39" s="57">
        <v>40</v>
      </c>
      <c r="F39" s="14"/>
      <c r="G39" s="14">
        <f t="shared" si="0"/>
        <v>0</v>
      </c>
      <c r="H39" s="15"/>
      <c r="I39" s="14">
        <f t="shared" si="1"/>
        <v>0</v>
      </c>
      <c r="J39" s="14">
        <f t="shared" si="2"/>
        <v>0</v>
      </c>
      <c r="K39" s="14"/>
    </row>
    <row r="40" spans="1:11" ht="22.5">
      <c r="A40" s="6">
        <v>36</v>
      </c>
      <c r="B40" s="67"/>
      <c r="C40" s="11" t="s">
        <v>120</v>
      </c>
      <c r="D40" s="12" t="s">
        <v>18</v>
      </c>
      <c r="E40" s="57">
        <v>20</v>
      </c>
      <c r="F40" s="14"/>
      <c r="G40" s="14">
        <f t="shared" si="0"/>
        <v>0</v>
      </c>
      <c r="H40" s="15"/>
      <c r="I40" s="14">
        <f t="shared" si="1"/>
        <v>0</v>
      </c>
      <c r="J40" s="14">
        <f t="shared" si="2"/>
        <v>0</v>
      </c>
      <c r="K40" s="14"/>
    </row>
    <row r="41" spans="1:11" ht="22.5">
      <c r="A41" s="6">
        <v>37</v>
      </c>
      <c r="B41" s="67"/>
      <c r="C41" s="11" t="s">
        <v>121</v>
      </c>
      <c r="D41" s="12" t="s">
        <v>18</v>
      </c>
      <c r="E41" s="57">
        <v>400</v>
      </c>
      <c r="F41" s="14"/>
      <c r="G41" s="14">
        <f t="shared" si="0"/>
        <v>0</v>
      </c>
      <c r="H41" s="15"/>
      <c r="I41" s="14">
        <f t="shared" si="1"/>
        <v>0</v>
      </c>
      <c r="J41" s="14">
        <f t="shared" si="2"/>
        <v>0</v>
      </c>
      <c r="K41" s="14"/>
    </row>
    <row r="42" spans="1:11" ht="15">
      <c r="A42" s="6">
        <v>38</v>
      </c>
      <c r="B42" s="85"/>
      <c r="C42" s="85" t="s">
        <v>122</v>
      </c>
      <c r="D42" s="12" t="s">
        <v>76</v>
      </c>
      <c r="E42" s="57">
        <v>60</v>
      </c>
      <c r="F42" s="14"/>
      <c r="G42" s="14">
        <f t="shared" si="0"/>
        <v>0</v>
      </c>
      <c r="H42" s="15"/>
      <c r="I42" s="14">
        <f t="shared" si="1"/>
        <v>0</v>
      </c>
      <c r="J42" s="14">
        <f t="shared" si="2"/>
        <v>0</v>
      </c>
      <c r="K42" s="14"/>
    </row>
    <row r="43" spans="1:11" ht="15">
      <c r="A43" s="6">
        <v>39</v>
      </c>
      <c r="B43" s="67"/>
      <c r="C43" s="11" t="s">
        <v>123</v>
      </c>
      <c r="D43" s="73" t="s">
        <v>76</v>
      </c>
      <c r="E43" s="57">
        <v>50</v>
      </c>
      <c r="F43" s="14"/>
      <c r="G43" s="14">
        <f t="shared" si="0"/>
        <v>0</v>
      </c>
      <c r="H43" s="15"/>
      <c r="I43" s="14">
        <f t="shared" si="1"/>
        <v>0</v>
      </c>
      <c r="J43" s="14">
        <f t="shared" si="2"/>
        <v>0</v>
      </c>
      <c r="K43" s="14"/>
    </row>
    <row r="44" spans="1:11" ht="22.5">
      <c r="A44" s="6">
        <v>40</v>
      </c>
      <c r="B44" s="30"/>
      <c r="C44" s="30" t="s">
        <v>124</v>
      </c>
      <c r="D44" s="12" t="s">
        <v>18</v>
      </c>
      <c r="E44" s="57">
        <v>1600</v>
      </c>
      <c r="F44" s="14"/>
      <c r="G44" s="14">
        <f t="shared" si="0"/>
        <v>0</v>
      </c>
      <c r="H44" s="15"/>
      <c r="I44" s="14">
        <f t="shared" si="1"/>
        <v>0</v>
      </c>
      <c r="J44" s="14">
        <f t="shared" si="2"/>
        <v>0</v>
      </c>
      <c r="K44" s="14"/>
    </row>
    <row r="45" spans="1:11" ht="22.5">
      <c r="A45" s="6">
        <v>41</v>
      </c>
      <c r="B45" s="30"/>
      <c r="C45" s="30" t="s">
        <v>125</v>
      </c>
      <c r="D45" s="12" t="s">
        <v>18</v>
      </c>
      <c r="E45" s="57">
        <v>500</v>
      </c>
      <c r="F45" s="14"/>
      <c r="G45" s="14">
        <f t="shared" si="0"/>
        <v>0</v>
      </c>
      <c r="H45" s="15"/>
      <c r="I45" s="14">
        <f t="shared" si="1"/>
        <v>0</v>
      </c>
      <c r="J45" s="14">
        <f t="shared" si="2"/>
        <v>0</v>
      </c>
      <c r="K45" s="14"/>
    </row>
    <row r="46" spans="1:11" ht="15">
      <c r="A46" s="6">
        <v>42</v>
      </c>
      <c r="B46" s="67"/>
      <c r="C46" s="11" t="s">
        <v>126</v>
      </c>
      <c r="D46" s="12" t="s">
        <v>76</v>
      </c>
      <c r="E46" s="57">
        <v>400</v>
      </c>
      <c r="F46" s="14"/>
      <c r="G46" s="14">
        <f t="shared" si="0"/>
        <v>0</v>
      </c>
      <c r="H46" s="15"/>
      <c r="I46" s="14">
        <f t="shared" si="1"/>
        <v>0</v>
      </c>
      <c r="J46" s="14">
        <f t="shared" si="2"/>
        <v>0</v>
      </c>
      <c r="K46" s="14"/>
    </row>
    <row r="47" spans="1:11" ht="15">
      <c r="A47" s="6">
        <v>43</v>
      </c>
      <c r="B47" s="67"/>
      <c r="C47" s="11" t="s">
        <v>127</v>
      </c>
      <c r="D47" s="12" t="s">
        <v>76</v>
      </c>
      <c r="E47" s="57">
        <v>400</v>
      </c>
      <c r="F47" s="14"/>
      <c r="G47" s="14">
        <f t="shared" si="0"/>
        <v>0</v>
      </c>
      <c r="H47" s="15"/>
      <c r="I47" s="14">
        <f t="shared" si="1"/>
        <v>0</v>
      </c>
      <c r="J47" s="14">
        <f t="shared" si="2"/>
        <v>0</v>
      </c>
      <c r="K47" s="14"/>
    </row>
    <row r="48" spans="1:11" ht="15">
      <c r="A48" s="6">
        <v>44</v>
      </c>
      <c r="B48" s="67"/>
      <c r="C48" s="11" t="s">
        <v>128</v>
      </c>
      <c r="D48" s="12" t="s">
        <v>76</v>
      </c>
      <c r="E48" s="57">
        <v>155</v>
      </c>
      <c r="F48" s="14"/>
      <c r="G48" s="14">
        <f t="shared" si="0"/>
        <v>0</v>
      </c>
      <c r="H48" s="15"/>
      <c r="I48" s="14">
        <f t="shared" si="1"/>
        <v>0</v>
      </c>
      <c r="J48" s="14">
        <f t="shared" si="2"/>
        <v>0</v>
      </c>
      <c r="K48" s="14"/>
    </row>
    <row r="49" spans="1:11" ht="15">
      <c r="A49" s="6">
        <v>45</v>
      </c>
      <c r="B49" s="67"/>
      <c r="C49" s="11" t="s">
        <v>129</v>
      </c>
      <c r="D49" s="73" t="s">
        <v>76</v>
      </c>
      <c r="E49" s="57">
        <v>300</v>
      </c>
      <c r="F49" s="14"/>
      <c r="G49" s="14">
        <f t="shared" si="0"/>
        <v>0</v>
      </c>
      <c r="H49" s="15"/>
      <c r="I49" s="14">
        <f t="shared" si="1"/>
        <v>0</v>
      </c>
      <c r="J49" s="14">
        <f t="shared" si="2"/>
        <v>0</v>
      </c>
      <c r="K49" s="14"/>
    </row>
    <row r="50" spans="1:11" ht="22.5">
      <c r="A50" s="6">
        <v>46</v>
      </c>
      <c r="B50" s="30"/>
      <c r="C50" s="30" t="s">
        <v>130</v>
      </c>
      <c r="D50" s="12" t="s">
        <v>18</v>
      </c>
      <c r="E50" s="57">
        <v>1500</v>
      </c>
      <c r="F50" s="14"/>
      <c r="G50" s="14">
        <f t="shared" si="0"/>
        <v>0</v>
      </c>
      <c r="H50" s="15"/>
      <c r="I50" s="14">
        <f t="shared" si="1"/>
        <v>0</v>
      </c>
      <c r="J50" s="14">
        <f t="shared" si="2"/>
        <v>0</v>
      </c>
      <c r="K50" s="14"/>
    </row>
    <row r="51" spans="1:11" ht="22.5">
      <c r="A51" s="6">
        <v>47</v>
      </c>
      <c r="B51" s="85"/>
      <c r="C51" s="85" t="s">
        <v>131</v>
      </c>
      <c r="D51" s="12" t="s">
        <v>15</v>
      </c>
      <c r="E51" s="57">
        <v>2700</v>
      </c>
      <c r="F51" s="14"/>
      <c r="G51" s="14">
        <f t="shared" si="0"/>
        <v>0</v>
      </c>
      <c r="H51" s="15"/>
      <c r="I51" s="14">
        <f t="shared" si="1"/>
        <v>0</v>
      </c>
      <c r="J51" s="14">
        <f t="shared" si="2"/>
        <v>0</v>
      </c>
      <c r="K51" s="16"/>
    </row>
    <row r="52" spans="1:11" ht="15">
      <c r="A52" s="6">
        <v>48</v>
      </c>
      <c r="B52" s="30"/>
      <c r="C52" s="30" t="s">
        <v>132</v>
      </c>
      <c r="D52" s="12" t="s">
        <v>15</v>
      </c>
      <c r="E52" s="57">
        <v>20000</v>
      </c>
      <c r="F52" s="14"/>
      <c r="G52" s="14">
        <f t="shared" si="0"/>
        <v>0</v>
      </c>
      <c r="H52" s="15"/>
      <c r="I52" s="14">
        <f t="shared" si="1"/>
        <v>0</v>
      </c>
      <c r="J52" s="14">
        <f t="shared" si="2"/>
        <v>0</v>
      </c>
      <c r="K52" s="14"/>
    </row>
    <row r="53" spans="1:11" ht="15">
      <c r="A53" s="6">
        <v>49</v>
      </c>
      <c r="B53" s="30"/>
      <c r="C53" s="30" t="s">
        <v>133</v>
      </c>
      <c r="D53" s="12" t="s">
        <v>18</v>
      </c>
      <c r="E53" s="57">
        <v>1100</v>
      </c>
      <c r="F53" s="14"/>
      <c r="G53" s="14">
        <f t="shared" si="0"/>
        <v>0</v>
      </c>
      <c r="H53" s="15"/>
      <c r="I53" s="14">
        <f t="shared" si="1"/>
        <v>0</v>
      </c>
      <c r="J53" s="14">
        <f t="shared" si="2"/>
        <v>0</v>
      </c>
      <c r="K53" s="14"/>
    </row>
    <row r="54" spans="1:11" ht="15">
      <c r="A54" s="6">
        <v>50</v>
      </c>
      <c r="B54" s="30"/>
      <c r="C54" s="30" t="s">
        <v>134</v>
      </c>
      <c r="D54" s="12" t="s">
        <v>15</v>
      </c>
      <c r="E54" s="57">
        <v>20000</v>
      </c>
      <c r="F54" s="14"/>
      <c r="G54" s="14">
        <f t="shared" si="0"/>
        <v>0</v>
      </c>
      <c r="H54" s="15"/>
      <c r="I54" s="14">
        <f t="shared" si="1"/>
        <v>0</v>
      </c>
      <c r="J54" s="14">
        <f t="shared" si="2"/>
        <v>0</v>
      </c>
      <c r="K54" s="14"/>
    </row>
    <row r="55" spans="1:11" ht="22.5">
      <c r="A55" s="6">
        <v>51</v>
      </c>
      <c r="B55" s="67"/>
      <c r="C55" s="11" t="s">
        <v>135</v>
      </c>
      <c r="D55" s="12" t="s">
        <v>76</v>
      </c>
      <c r="E55" s="57">
        <v>50</v>
      </c>
      <c r="F55" s="14"/>
      <c r="G55" s="14">
        <f t="shared" si="0"/>
        <v>0</v>
      </c>
      <c r="H55" s="15"/>
      <c r="I55" s="14">
        <f t="shared" si="1"/>
        <v>0</v>
      </c>
      <c r="J55" s="14">
        <f t="shared" si="2"/>
        <v>0</v>
      </c>
      <c r="K55" s="14"/>
    </row>
    <row r="56" spans="1:11" ht="22.5">
      <c r="A56" s="6">
        <v>52</v>
      </c>
      <c r="B56" s="30"/>
      <c r="C56" s="30" t="s">
        <v>136</v>
      </c>
      <c r="D56" s="73" t="s">
        <v>76</v>
      </c>
      <c r="E56" s="57">
        <v>400</v>
      </c>
      <c r="F56" s="14"/>
      <c r="G56" s="14">
        <f t="shared" si="0"/>
        <v>0</v>
      </c>
      <c r="H56" s="15"/>
      <c r="I56" s="14">
        <f t="shared" si="1"/>
        <v>0</v>
      </c>
      <c r="J56" s="14">
        <f t="shared" si="2"/>
        <v>0</v>
      </c>
      <c r="K56" s="14"/>
    </row>
    <row r="57" spans="1:11" ht="22.5">
      <c r="A57" s="6">
        <v>53</v>
      </c>
      <c r="B57" s="30"/>
      <c r="C57" s="30" t="s">
        <v>137</v>
      </c>
      <c r="D57" s="73" t="s">
        <v>76</v>
      </c>
      <c r="E57" s="57">
        <v>7200</v>
      </c>
      <c r="F57" s="14"/>
      <c r="G57" s="14">
        <f t="shared" si="0"/>
        <v>0</v>
      </c>
      <c r="H57" s="15"/>
      <c r="I57" s="14">
        <f t="shared" si="1"/>
        <v>0</v>
      </c>
      <c r="J57" s="14">
        <f t="shared" si="2"/>
        <v>0</v>
      </c>
      <c r="K57" s="14"/>
    </row>
    <row r="58" spans="1:11" ht="22.5">
      <c r="A58" s="6">
        <v>54</v>
      </c>
      <c r="B58" s="30"/>
      <c r="C58" s="30" t="s">
        <v>138</v>
      </c>
      <c r="D58" s="12" t="s">
        <v>18</v>
      </c>
      <c r="E58" s="57">
        <v>80</v>
      </c>
      <c r="F58" s="14"/>
      <c r="G58" s="14">
        <f t="shared" si="0"/>
        <v>0</v>
      </c>
      <c r="H58" s="15"/>
      <c r="I58" s="14">
        <f t="shared" si="1"/>
        <v>0</v>
      </c>
      <c r="J58" s="14">
        <f t="shared" si="2"/>
        <v>0</v>
      </c>
      <c r="K58" s="14"/>
    </row>
    <row r="59" spans="1:11" ht="22.5">
      <c r="A59" s="6">
        <v>55</v>
      </c>
      <c r="B59" s="30"/>
      <c r="C59" s="30" t="s">
        <v>139</v>
      </c>
      <c r="D59" s="12" t="s">
        <v>15</v>
      </c>
      <c r="E59" s="57">
        <v>30</v>
      </c>
      <c r="F59" s="14"/>
      <c r="G59" s="14">
        <f t="shared" si="0"/>
        <v>0</v>
      </c>
      <c r="H59" s="15"/>
      <c r="I59" s="14">
        <f t="shared" si="1"/>
        <v>0</v>
      </c>
      <c r="J59" s="14">
        <f t="shared" si="2"/>
        <v>0</v>
      </c>
      <c r="K59" s="14"/>
    </row>
    <row r="60" spans="1:11" ht="22.5">
      <c r="A60" s="6">
        <v>56</v>
      </c>
      <c r="B60" s="30"/>
      <c r="C60" s="30" t="s">
        <v>140</v>
      </c>
      <c r="D60" s="12" t="s">
        <v>15</v>
      </c>
      <c r="E60" s="57">
        <v>300</v>
      </c>
      <c r="F60" s="14"/>
      <c r="G60" s="14">
        <f t="shared" si="0"/>
        <v>0</v>
      </c>
      <c r="H60" s="15"/>
      <c r="I60" s="14">
        <f t="shared" si="1"/>
        <v>0</v>
      </c>
      <c r="J60" s="14">
        <f t="shared" si="2"/>
        <v>0</v>
      </c>
      <c r="K60" s="14"/>
    </row>
    <row r="61" spans="1:11" ht="22.5">
      <c r="A61" s="6">
        <v>57</v>
      </c>
      <c r="B61" s="30"/>
      <c r="C61" s="30" t="s">
        <v>141</v>
      </c>
      <c r="D61" s="12" t="s">
        <v>18</v>
      </c>
      <c r="E61" s="57">
        <v>50</v>
      </c>
      <c r="F61" s="14"/>
      <c r="G61" s="14">
        <f t="shared" si="0"/>
        <v>0</v>
      </c>
      <c r="H61" s="15"/>
      <c r="I61" s="14">
        <f t="shared" si="1"/>
        <v>0</v>
      </c>
      <c r="J61" s="14">
        <f t="shared" si="2"/>
        <v>0</v>
      </c>
      <c r="K61" s="14"/>
    </row>
    <row r="62" spans="1:11" ht="22.5">
      <c r="A62" s="6">
        <v>58</v>
      </c>
      <c r="B62" s="30"/>
      <c r="C62" s="30" t="s">
        <v>142</v>
      </c>
      <c r="D62" s="12" t="s">
        <v>18</v>
      </c>
      <c r="E62" s="57">
        <v>2300</v>
      </c>
      <c r="F62" s="14"/>
      <c r="G62" s="14">
        <f t="shared" si="0"/>
        <v>0</v>
      </c>
      <c r="H62" s="15"/>
      <c r="I62" s="14">
        <f t="shared" si="1"/>
        <v>0</v>
      </c>
      <c r="J62" s="14">
        <f t="shared" si="2"/>
        <v>0</v>
      </c>
      <c r="K62" s="14"/>
    </row>
    <row r="63" spans="1:11" ht="15">
      <c r="A63" s="6">
        <v>59</v>
      </c>
      <c r="B63" s="30"/>
      <c r="C63" s="30" t="s">
        <v>143</v>
      </c>
      <c r="D63" s="12" t="s">
        <v>144</v>
      </c>
      <c r="E63" s="57">
        <v>4000</v>
      </c>
      <c r="F63" s="14"/>
      <c r="G63" s="14">
        <f t="shared" si="0"/>
        <v>0</v>
      </c>
      <c r="H63" s="15"/>
      <c r="I63" s="14">
        <f t="shared" si="1"/>
        <v>0</v>
      </c>
      <c r="J63" s="14">
        <f t="shared" si="2"/>
        <v>0</v>
      </c>
      <c r="K63" s="14"/>
    </row>
    <row r="64" spans="1:11" ht="101.25">
      <c r="A64" s="6">
        <v>60</v>
      </c>
      <c r="B64" s="67"/>
      <c r="C64" s="11" t="s">
        <v>145</v>
      </c>
      <c r="D64" s="73" t="s">
        <v>76</v>
      </c>
      <c r="E64" s="57">
        <v>25</v>
      </c>
      <c r="F64" s="14"/>
      <c r="G64" s="14">
        <f t="shared" si="0"/>
        <v>0</v>
      </c>
      <c r="H64" s="15"/>
      <c r="I64" s="14">
        <f t="shared" si="1"/>
        <v>0</v>
      </c>
      <c r="J64" s="14">
        <f t="shared" si="2"/>
        <v>0</v>
      </c>
      <c r="K64" s="14"/>
    </row>
    <row r="65" spans="1:11" ht="15">
      <c r="A65" s="6">
        <v>61</v>
      </c>
      <c r="B65" s="30"/>
      <c r="C65" s="30" t="s">
        <v>146</v>
      </c>
      <c r="D65" s="12" t="s">
        <v>76</v>
      </c>
      <c r="E65" s="57">
        <v>320</v>
      </c>
      <c r="F65" s="14"/>
      <c r="G65" s="14">
        <f t="shared" si="0"/>
        <v>0</v>
      </c>
      <c r="H65" s="15"/>
      <c r="I65" s="14">
        <f t="shared" si="1"/>
        <v>0</v>
      </c>
      <c r="J65" s="14">
        <f t="shared" si="2"/>
        <v>0</v>
      </c>
      <c r="K65" s="14"/>
    </row>
    <row r="66" spans="1:11" ht="22.5">
      <c r="A66" s="6">
        <v>62</v>
      </c>
      <c r="B66" s="85"/>
      <c r="C66" s="85" t="s">
        <v>147</v>
      </c>
      <c r="D66" s="12" t="s">
        <v>76</v>
      </c>
      <c r="E66" s="57">
        <v>20</v>
      </c>
      <c r="F66" s="14"/>
      <c r="G66" s="14">
        <f t="shared" si="0"/>
        <v>0</v>
      </c>
      <c r="H66" s="15"/>
      <c r="I66" s="14">
        <f t="shared" si="1"/>
        <v>0</v>
      </c>
      <c r="J66" s="14">
        <f t="shared" si="2"/>
        <v>0</v>
      </c>
      <c r="K66" s="14"/>
    </row>
    <row r="67" spans="1:11" ht="15">
      <c r="A67" s="6">
        <v>63</v>
      </c>
      <c r="B67" s="67"/>
      <c r="C67" s="11" t="s">
        <v>148</v>
      </c>
      <c r="D67" s="12" t="s">
        <v>76</v>
      </c>
      <c r="E67" s="57">
        <v>30</v>
      </c>
      <c r="F67" s="14"/>
      <c r="G67" s="14">
        <f t="shared" si="0"/>
        <v>0</v>
      </c>
      <c r="H67" s="15"/>
      <c r="I67" s="14">
        <f t="shared" si="1"/>
        <v>0</v>
      </c>
      <c r="J67" s="14">
        <f t="shared" si="2"/>
        <v>0</v>
      </c>
      <c r="K67" s="14"/>
    </row>
    <row r="68" spans="1:11" ht="15">
      <c r="A68" s="6">
        <v>64</v>
      </c>
      <c r="B68" s="85"/>
      <c r="C68" s="85" t="s">
        <v>149</v>
      </c>
      <c r="D68" s="12" t="s">
        <v>76</v>
      </c>
      <c r="E68" s="57">
        <v>500</v>
      </c>
      <c r="F68" s="14"/>
      <c r="G68" s="14">
        <f t="shared" si="0"/>
        <v>0</v>
      </c>
      <c r="H68" s="15"/>
      <c r="I68" s="14">
        <f t="shared" si="1"/>
        <v>0</v>
      </c>
      <c r="J68" s="14">
        <f t="shared" si="2"/>
        <v>0</v>
      </c>
      <c r="K68" s="14"/>
    </row>
    <row r="69" spans="1:11" ht="15">
      <c r="A69" s="6">
        <v>65</v>
      </c>
      <c r="B69" s="85"/>
      <c r="C69" s="85" t="s">
        <v>150</v>
      </c>
      <c r="D69" s="12" t="s">
        <v>76</v>
      </c>
      <c r="E69" s="57">
        <v>100</v>
      </c>
      <c r="F69" s="14"/>
      <c r="G69" s="14">
        <f t="shared" si="0"/>
        <v>0</v>
      </c>
      <c r="H69" s="15"/>
      <c r="I69" s="14">
        <f t="shared" si="1"/>
        <v>0</v>
      </c>
      <c r="J69" s="14">
        <f t="shared" si="2"/>
        <v>0</v>
      </c>
      <c r="K69" s="14"/>
    </row>
    <row r="70" spans="1:11" ht="22.5">
      <c r="A70" s="6">
        <v>66</v>
      </c>
      <c r="B70" s="67"/>
      <c r="C70" s="11" t="s">
        <v>151</v>
      </c>
      <c r="D70" s="12" t="s">
        <v>76</v>
      </c>
      <c r="E70" s="57">
        <v>150</v>
      </c>
      <c r="F70" s="14"/>
      <c r="G70" s="14">
        <f t="shared" si="0"/>
        <v>0</v>
      </c>
      <c r="H70" s="15"/>
      <c r="I70" s="14">
        <f t="shared" si="1"/>
        <v>0</v>
      </c>
      <c r="J70" s="14">
        <f t="shared" si="2"/>
        <v>0</v>
      </c>
      <c r="K70" s="14"/>
    </row>
    <row r="71" spans="1:11" ht="15">
      <c r="A71" s="6">
        <v>67</v>
      </c>
      <c r="B71" s="67"/>
      <c r="C71" s="11" t="s">
        <v>152</v>
      </c>
      <c r="D71" s="73" t="s">
        <v>76</v>
      </c>
      <c r="E71" s="57">
        <v>50</v>
      </c>
      <c r="F71" s="14"/>
      <c r="G71" s="14">
        <f t="shared" si="0"/>
        <v>0</v>
      </c>
      <c r="H71" s="15"/>
      <c r="I71" s="14">
        <f t="shared" si="1"/>
        <v>0</v>
      </c>
      <c r="J71" s="14">
        <f t="shared" si="2"/>
        <v>0</v>
      </c>
      <c r="K71" s="14"/>
    </row>
    <row r="72" spans="1:11" ht="15">
      <c r="A72" s="6">
        <v>68</v>
      </c>
      <c r="B72" s="67"/>
      <c r="C72" s="11" t="s">
        <v>153</v>
      </c>
      <c r="D72" s="12" t="s">
        <v>76</v>
      </c>
      <c r="E72" s="57">
        <v>60</v>
      </c>
      <c r="F72" s="14"/>
      <c r="G72" s="14">
        <f>E72*F72</f>
        <v>0</v>
      </c>
      <c r="H72" s="15"/>
      <c r="I72" s="14">
        <f>F72+(F72*H72)</f>
        <v>0</v>
      </c>
      <c r="J72" s="14">
        <f>G72+(G72*H72)</f>
        <v>0</v>
      </c>
      <c r="K72" s="14"/>
    </row>
    <row r="73" spans="1:10" ht="15.75">
      <c r="A73" s="5"/>
      <c r="B73" s="69" t="s">
        <v>52</v>
      </c>
      <c r="C73" s="87"/>
      <c r="G73" s="70">
        <f>SUM(G5:G72)</f>
        <v>0</v>
      </c>
      <c r="H73" s="17"/>
      <c r="I73" s="17"/>
      <c r="J73" s="71">
        <f>SUM(J5:J72)</f>
        <v>0</v>
      </c>
    </row>
    <row r="76" ht="15">
      <c r="B76" s="88" t="s">
        <v>154</v>
      </c>
    </row>
    <row r="77" ht="15">
      <c r="B77" s="3" t="s">
        <v>222</v>
      </c>
    </row>
    <row r="78" ht="15">
      <c r="B78" s="3" t="s">
        <v>223</v>
      </c>
    </row>
  </sheetData>
  <sheetProtection/>
  <printOptions horizontalCentered="1"/>
  <pageMargins left="0" right="0" top="1.5748031496062993" bottom="0.7480314960629921" header="0.7874015748031497" footer="0"/>
  <pageSetup horizontalDpi="600" verticalDpi="600" orientation="landscape" paperSize="9" r:id="rId1"/>
  <headerFooter>
    <oddHeader>&amp;LWojewódzki Szpital Zespolony
ul. Grunwaldzka 45
25-736 Kielce
&amp;"-,Pogrubiony"EZ/ZP/36/2011&amp;C&amp;"-,Pogrubiony"Pakiet nr 8 - Leki&amp;RKielce, dn. 2011-05-09</oddHeader>
    <oddFooter>&amp;LOpracował: 
Elżbieta Kałużna-Cebula - kierownik apteki
Katarzyna Wareliś - ref. ds. ekonomicznych&amp;Cstrona &amp;P z &amp;N&amp;RZatwierdził: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2006-09-22T13:37:51Z</dcterms:created>
  <dcterms:modified xsi:type="dcterms:W3CDTF">2011-05-23T10:40:15Z</dcterms:modified>
  <cp:category/>
  <cp:version/>
  <cp:contentType/>
  <cp:contentStatus/>
</cp:coreProperties>
</file>