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19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7"/>
  </bookViews>
  <sheets>
    <sheet name="Próbki" sheetId="1" r:id="rId1"/>
    <sheet name="legenda" sheetId="2" r:id="rId2"/>
    <sheet name="wycena" sheetId="3" r:id="rId3"/>
    <sheet name="Pak_1" sheetId="4" r:id="rId4"/>
    <sheet name="Pak_2" sheetId="5" r:id="rId5"/>
    <sheet name="Pak_3" sheetId="6" r:id="rId6"/>
    <sheet name="Pak_4" sheetId="7" r:id="rId7"/>
    <sheet name="Pak_5" sheetId="8" r:id="rId8"/>
    <sheet name="Pak_6" sheetId="9" r:id="rId9"/>
    <sheet name="Pak_7" sheetId="10" r:id="rId10"/>
    <sheet name="Pak_8" sheetId="11" r:id="rId11"/>
    <sheet name="Pak_9" sheetId="12" r:id="rId12"/>
    <sheet name="Pak_10" sheetId="13" r:id="rId13"/>
    <sheet name="Pak_11" sheetId="14" r:id="rId14"/>
    <sheet name="Pak_12" sheetId="15" r:id="rId15"/>
    <sheet name="Pak_13" sheetId="16" r:id="rId16"/>
    <sheet name="Pak_14" sheetId="17" r:id="rId17"/>
    <sheet name="Pak_15" sheetId="18" r:id="rId18"/>
    <sheet name="Pak_16" sheetId="19" r:id="rId19"/>
    <sheet name="Pak_17" sheetId="20" r:id="rId20"/>
    <sheet name="Pak_18" sheetId="21" r:id="rId21"/>
    <sheet name="Pak_19" sheetId="22" r:id="rId22"/>
    <sheet name="Pak_20" sheetId="23" r:id="rId23"/>
    <sheet name="Pak_21" sheetId="24" r:id="rId24"/>
    <sheet name="Pak_22" sheetId="25" r:id="rId25"/>
    <sheet name="Pak_23" sheetId="26" r:id="rId26"/>
    <sheet name="Pak_24" sheetId="27" r:id="rId27"/>
    <sheet name="Pak_25" sheetId="28" r:id="rId28"/>
    <sheet name="Pak_26" sheetId="29" r:id="rId29"/>
    <sheet name="Pak_27" sheetId="30" r:id="rId30"/>
    <sheet name="Pak_28" sheetId="31" r:id="rId31"/>
    <sheet name="Pak_29" sheetId="32" r:id="rId32"/>
    <sheet name="Pak_30" sheetId="33" r:id="rId33"/>
    <sheet name="Pak_31" sheetId="34" r:id="rId34"/>
    <sheet name="Pak 32" sheetId="35" r:id="rId35"/>
    <sheet name="Pak 33" sheetId="36" r:id="rId36"/>
    <sheet name="Pak 34" sheetId="37" r:id="rId37"/>
    <sheet name="Pak 35" sheetId="38" r:id="rId38"/>
  </sheets>
  <definedNames>
    <definedName name="_xlnm.Print_Area" localSheetId="3">'Pak_1'!$A$1:$P$15</definedName>
    <definedName name="_xlnm.Print_Titles_15">"pak_12!$6":6</definedName>
    <definedName name="_xlnm.Print_Titles_17">"pak_14!$6":6</definedName>
    <definedName name="_xlnm.Print_Titles_26">"pak_23!$6":6</definedName>
    <definedName name="_xlnm.Print_Titles_32">"pak_29!$6":6</definedName>
    <definedName name="_xlnm.Print_Titles_7">"pak_4!$7":7</definedName>
    <definedName name="_xlnm.Print_Titles_3">"'wycena'!$1":3</definedName>
  </definedNames>
  <calcPr fullCalcOnLoad="1"/>
</workbook>
</file>

<file path=xl/sharedStrings.xml><?xml version="1.0" encoding="utf-8"?>
<sst xmlns="http://schemas.openxmlformats.org/spreadsheetml/2006/main" count="1231" uniqueCount="387">
  <si>
    <t xml:space="preserve">PROSIMY O PRÓBKI MATERIAŁÓW SZEWNYCH 
W ILOŚCI JEDNEGO OPAKOWANIA HANDLOWEGO DO WSZYSTKICH POZYCJI W PAKIETACH OD NR .........
</t>
  </si>
  <si>
    <t>legenda:</t>
  </si>
  <si>
    <t>igła konwencjonalnie tnąca</t>
  </si>
  <si>
    <t>▼</t>
  </si>
  <si>
    <t>igła odwrotnie tnąca</t>
  </si>
  <si>
    <t>igla okrągła</t>
  </si>
  <si>
    <t>igła okrągła z mikroostrzem</t>
  </si>
  <si>
    <t xml:space="preserve">      *</t>
  </si>
  <si>
    <t>specjalistyczna igła do zespoleń naczyniowych, zaostrzona z mikroostrzem</t>
  </si>
  <si>
    <t>szpatuła</t>
  </si>
  <si>
    <t>igła konwencjonalnie tnąca, kosmetyczna II generacji, dwuwklęsła</t>
  </si>
  <si>
    <t>igła okrągło-tnąca</t>
  </si>
  <si>
    <t>igła odwrotnie tnąca kosmetyczna II generacji, dwuwklęsła</t>
  </si>
  <si>
    <t>igła okrągła tępa</t>
  </si>
  <si>
    <t xml:space="preserve">      p</t>
  </si>
  <si>
    <t>podwójna igła</t>
  </si>
  <si>
    <t>m</t>
  </si>
  <si>
    <t>mechanizm blokujący</t>
  </si>
  <si>
    <t>(2 zaciski mocujące)</t>
  </si>
  <si>
    <t>w</t>
  </si>
  <si>
    <t>igła wzmocniona</t>
  </si>
  <si>
    <t>PD</t>
  </si>
  <si>
    <t>podkładka</t>
  </si>
  <si>
    <t>b</t>
  </si>
  <si>
    <t>biały</t>
  </si>
  <si>
    <t>n</t>
  </si>
  <si>
    <t>niebieski</t>
  </si>
  <si>
    <t>bz</t>
  </si>
  <si>
    <t>szew bezbarwny</t>
  </si>
  <si>
    <t>s</t>
  </si>
  <si>
    <t>szew samouszczelniający, średnica igły i nici 1:1</t>
  </si>
  <si>
    <t>c</t>
  </si>
  <si>
    <t>igła czarna o zwiększonej widoczności</t>
  </si>
  <si>
    <t>PP</t>
  </si>
  <si>
    <t>szew pakowany na prosto o zmniejszonej pamięci skrętu</t>
  </si>
  <si>
    <t>EZ/ZP/40/2012</t>
  </si>
  <si>
    <t>SZWY CHIRURGICZNE</t>
  </si>
  <si>
    <t>Numer pakietu</t>
  </si>
  <si>
    <t>WYCENA</t>
  </si>
  <si>
    <t>Wartość netto</t>
  </si>
  <si>
    <t>Wartość brutto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</si>
  <si>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</si>
  <si>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</si>
  <si>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</si>
  <si>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</si>
  <si>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</si>
  <si>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</si>
  <si>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</si>
  <si>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</si>
  <si>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</si>
  <si>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</si>
  <si>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</si>
  <si>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</si>
  <si>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</si>
  <si>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</si>
  <si>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</si>
  <si>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</si>
  <si>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</si>
  <si>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</si>
  <si>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</si>
  <si>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</si>
  <si>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</si>
  <si>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</si>
  <si>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</si>
  <si>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</si>
  <si>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</si>
  <si>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PAKIET 26</t>
  </si>
  <si>
    <t>PAKIET 27</t>
  </si>
  <si>
    <t>PAKIET 28</t>
  </si>
  <si>
    <t>PAKIET 29</t>
  </si>
  <si>
    <t>PAKIET 30</t>
  </si>
  <si>
    <t>PAKIET 31</t>
  </si>
  <si>
    <t>PAKIET 32</t>
  </si>
  <si>
    <t>PAKIET 33</t>
  </si>
  <si>
    <t>PAKIET 34</t>
  </si>
  <si>
    <t>PAKIET 35</t>
  </si>
  <si>
    <t>Pakiet 1</t>
  </si>
  <si>
    <t>SZEW SYNTETYCZNY, NIEWCHŁANIALNY, JEDNOWŁÓKNOWY, NYLONOWY</t>
  </si>
  <si>
    <t>Wyszczególnienie/ nazwa handlowa</t>
  </si>
  <si>
    <t>rozmiar</t>
  </si>
  <si>
    <t>dł nitki podana lub dłuższa</t>
  </si>
  <si>
    <t>opis igły</t>
  </si>
  <si>
    <t>długość igły +/-10%</t>
  </si>
  <si>
    <t>symbol igły</t>
  </si>
  <si>
    <t>długość podwiązki</t>
  </si>
  <si>
    <t xml:space="preserve">kod  </t>
  </si>
  <si>
    <t>ilość sztuk</t>
  </si>
  <si>
    <t>cena netto</t>
  </si>
  <si>
    <t>VAT</t>
  </si>
  <si>
    <t>cena brutto</t>
  </si>
  <si>
    <t>wartość netto</t>
  </si>
  <si>
    <t>wartość brutto</t>
  </si>
  <si>
    <t>100 cm</t>
  </si>
  <si>
    <t>3/8 koła</t>
  </si>
  <si>
    <t>90 mm</t>
  </si>
  <si>
    <t>2/0</t>
  </si>
  <si>
    <t>100cm</t>
  </si>
  <si>
    <t>1/2koła</t>
  </si>
  <si>
    <t>30mm</t>
  </si>
  <si>
    <t>75cm</t>
  </si>
  <si>
    <t>40mm</t>
  </si>
  <si>
    <t xml:space="preserve">       </t>
  </si>
  <si>
    <t>45 cm</t>
  </si>
  <si>
    <t>40 mm</t>
  </si>
  <si>
    <t>3/0</t>
  </si>
  <si>
    <t>26 mm</t>
  </si>
  <si>
    <t>4/0</t>
  </si>
  <si>
    <t>19 mm</t>
  </si>
  <si>
    <t>Razem</t>
  </si>
  <si>
    <t>poz. 1,3,4</t>
  </si>
  <si>
    <t>dopuszcza się igłę odwrotnie tnącą lub tnącą</t>
  </si>
  <si>
    <t>Pakiet 2</t>
  </si>
  <si>
    <t>kod</t>
  </si>
  <si>
    <t>75 cm</t>
  </si>
  <si>
    <t>5/0</t>
  </si>
  <si>
    <t xml:space="preserve">Pakiet 3 </t>
  </si>
  <si>
    <t>3/8koła</t>
  </si>
  <si>
    <t>45mm</t>
  </si>
  <si>
    <t>Pakiet 4</t>
  </si>
  <si>
    <t>SZEW SYNTETYCZNY, NIEWCHŁANIALNY, JEDNOWŁÓKNOWY, POLIPROPYLENOWY 
O KONTROLOWANYM ROZCIĄGANIU ORAZ PLASTYCZNYM ODKSZTAŁCANIU WĘZŁA</t>
  </si>
  <si>
    <t>średnica igły</t>
  </si>
  <si>
    <t>50mm</t>
  </si>
  <si>
    <t>35mm</t>
  </si>
  <si>
    <t>90 cm</t>
  </si>
  <si>
    <t>1/2 koła</t>
  </si>
  <si>
    <t xml:space="preserve">        p</t>
  </si>
  <si>
    <t>prosta</t>
  </si>
  <si>
    <t>60 mm</t>
  </si>
  <si>
    <t>▼   m</t>
  </si>
  <si>
    <t>20mm</t>
  </si>
  <si>
    <t xml:space="preserve">        * p</t>
  </si>
  <si>
    <t>13mm</t>
  </si>
  <si>
    <t xml:space="preserve">       * p</t>
  </si>
  <si>
    <t>90cm</t>
  </si>
  <si>
    <t>17mm</t>
  </si>
  <si>
    <t xml:space="preserve">         p</t>
  </si>
  <si>
    <t>6/0</t>
  </si>
  <si>
    <t>60 cm</t>
  </si>
  <si>
    <t>11 mm</t>
  </si>
  <si>
    <r>
      <t>254</t>
    </r>
    <r>
      <rPr>
        <i/>
        <sz val="10"/>
        <rFont val="Arial"/>
        <family val="2"/>
      </rPr>
      <t>µ</t>
    </r>
  </si>
  <si>
    <t>7/0</t>
  </si>
  <si>
    <t>60cm</t>
  </si>
  <si>
    <t>9,3mm</t>
  </si>
  <si>
    <r>
      <t>203</t>
    </r>
    <r>
      <rPr>
        <i/>
        <sz val="10"/>
        <rFont val="Arial"/>
        <family val="2"/>
      </rPr>
      <t>µ</t>
    </r>
  </si>
  <si>
    <t>11mm</t>
  </si>
  <si>
    <t>8/0</t>
  </si>
  <si>
    <t>poz. 5</t>
  </si>
  <si>
    <t>Dopuszcza się igłę prostą odwrotnie tnącą wzmocnioną</t>
  </si>
  <si>
    <t>Poz. 5, 6, 8, 9, 10, 11</t>
  </si>
  <si>
    <t>Dopuszcza się igłę okrągłą CC z mikroostrzem, podwójną</t>
  </si>
  <si>
    <t>Poz. 9, 11</t>
  </si>
  <si>
    <t>Dopuszcza się długość igły 8 mm</t>
  </si>
  <si>
    <t>Pakiet 5</t>
  </si>
  <si>
    <t>SZEW SYNTETYCZNY, NIEWCHŁANIALNY, POWLEKANY, PLECIONY, POLIESTROWY</t>
  </si>
  <si>
    <t>30 mm</t>
  </si>
  <si>
    <t>36 mm</t>
  </si>
  <si>
    <t>J igła</t>
  </si>
  <si>
    <t>31 mm</t>
  </si>
  <si>
    <t>4x75cm</t>
  </si>
  <si>
    <t>55mm</t>
  </si>
  <si>
    <t>26mm</t>
  </si>
  <si>
    <t xml:space="preserve">       p</t>
  </si>
  <si>
    <t>17 mm</t>
  </si>
  <si>
    <t>1/4koła</t>
  </si>
  <si>
    <t>8 mm</t>
  </si>
  <si>
    <t>Poz. 3</t>
  </si>
  <si>
    <t>dopuszcza się igłę wzmocnioną</t>
  </si>
  <si>
    <t>Poz. 4</t>
  </si>
  <si>
    <t>dopuszcza się długość igły 48 mm</t>
  </si>
  <si>
    <t>Pakiet 6</t>
  </si>
  <si>
    <t>SZEW NIEWCHŁANIALNY, NATURALNY, IMPREGNOWANY WOSKIEM, PLECIONY (JEDWABNY)</t>
  </si>
  <si>
    <t>38 cm</t>
  </si>
  <si>
    <t>16 mm</t>
  </si>
  <si>
    <t xml:space="preserve">           p</t>
  </si>
  <si>
    <t xml:space="preserve">          p</t>
  </si>
  <si>
    <t>1/4 koła</t>
  </si>
  <si>
    <t>▼  p</t>
  </si>
  <si>
    <t>poz. 4</t>
  </si>
  <si>
    <t>Igła z mikroostrzem odwrotnie tnąca, podwójna</t>
  </si>
  <si>
    <t>dopuszcza się igłę o długości 9 mm</t>
  </si>
  <si>
    <t>dopuszcza się igłę okrągłą</t>
  </si>
  <si>
    <t>Pakiet 7</t>
  </si>
  <si>
    <t>SZEW NIEWCHŁANIALNY, SYNTETYCZNY, NYLONOWY, PLECIONY</t>
  </si>
  <si>
    <t xml:space="preserve">Pakiet 8 </t>
  </si>
  <si>
    <t>SPECJALISTYCZNE SZWY OKULISTYCZNE</t>
  </si>
  <si>
    <t>SZEW SYNTETYCZNY, NIEWCHŁANIALNY, MONOFILAMENTOWY, NYLONOWY</t>
  </si>
  <si>
    <t>przekrój</t>
  </si>
  <si>
    <t>9/0</t>
  </si>
  <si>
    <t>30  cm</t>
  </si>
  <si>
    <t>6 mm</t>
  </si>
  <si>
    <t>10/0</t>
  </si>
  <si>
    <t>30 cm</t>
  </si>
  <si>
    <t>SZEW, NIEWCHŁANIALNY, NATURALNY, PLECIONY (JEDWABNY)</t>
  </si>
  <si>
    <t xml:space="preserve">      </t>
  </si>
  <si>
    <t>SZEW NIEWCHŁANIALNY, MONOFILAMENTOWY - do fiksacji przeztwardówkowej soczewek</t>
  </si>
  <si>
    <t>20 cm</t>
  </si>
  <si>
    <t>16,15 mm</t>
  </si>
  <si>
    <t>0,15 mm</t>
  </si>
  <si>
    <t>Razem:</t>
  </si>
  <si>
    <t>dopuszcza się nitkę z dwiema igłami</t>
  </si>
  <si>
    <t>dopuszcza się długość nici 45 cm z igłą podwójną symbol szpatuła</t>
  </si>
  <si>
    <t>Poz. 1,2</t>
  </si>
  <si>
    <t>dopuszcza się igłę podwójną, symbol szpatuła CU-1</t>
  </si>
  <si>
    <t>Pakiet 9</t>
  </si>
  <si>
    <t>SZEW NIEWCHŁANIALNY, SYNTETYCZNY, PLECIONY, POLIESTROWY POWLEKANY SILIKONEM</t>
  </si>
  <si>
    <t>10x75cm</t>
  </si>
  <si>
    <t xml:space="preserve">     p</t>
  </si>
  <si>
    <t>8x75cm</t>
  </si>
  <si>
    <t>p1/2koła</t>
  </si>
  <si>
    <t xml:space="preserve">      PD</t>
  </si>
  <si>
    <t>90cm b</t>
  </si>
  <si>
    <t xml:space="preserve">     PD</t>
  </si>
  <si>
    <t>poz. 2,4</t>
  </si>
  <si>
    <t>Igła okrągła zaostrzona z podkładką</t>
  </si>
  <si>
    <t>Poz. 3, 4</t>
  </si>
  <si>
    <t>dopuszcza się nici zielone</t>
  </si>
  <si>
    <t>dopuszcza się nici plecione, gdzie powleczona będzie cała nitka oraz każde włókno z osobna</t>
  </si>
  <si>
    <t xml:space="preserve">Pakiet 10 </t>
  </si>
  <si>
    <t>77mm</t>
  </si>
  <si>
    <t>90cm n</t>
  </si>
  <si>
    <t>Poz. 1</t>
  </si>
  <si>
    <t>dopuszcza się dwie igły o długości 77 mm</t>
  </si>
  <si>
    <t>dopuszcza się długość nici 45 cm</t>
  </si>
  <si>
    <t>Poz. 2</t>
  </si>
  <si>
    <t>Pakiet 11</t>
  </si>
  <si>
    <t>SZEW SYNTETYCZNY, NIEWCHŁANIALNY, JEDNOWŁÓKNOWY</t>
  </si>
  <si>
    <t>24mm</t>
  </si>
  <si>
    <t>19mm</t>
  </si>
  <si>
    <t>45cm</t>
  </si>
  <si>
    <t>60mm</t>
  </si>
  <si>
    <t>Poz. 5</t>
  </si>
  <si>
    <t>dopuszcza się rozmiar igły 3/0</t>
  </si>
  <si>
    <t>Pakiet 12</t>
  </si>
  <si>
    <t>SZEW SYNTETYCZNY, WCHŁANIALNY, WIELOWŁÓKNOWY, POWLEKANY, OKRES PODTRZYMYWANIA TKANEK 28-35 DNI, MIN. 25% W 28 DNIU, OKRES WCHŁANIANIA 56-70 DNI</t>
  </si>
  <si>
    <t>31mm</t>
  </si>
  <si>
    <t>80 mm</t>
  </si>
  <si>
    <t>63mm</t>
  </si>
  <si>
    <t>36mm</t>
  </si>
  <si>
    <t xml:space="preserve">         w</t>
  </si>
  <si>
    <t>48mm</t>
  </si>
  <si>
    <t xml:space="preserve">       w</t>
  </si>
  <si>
    <t>25 mm</t>
  </si>
  <si>
    <t>65 mm</t>
  </si>
  <si>
    <t>75cm bz</t>
  </si>
  <si>
    <t>20 mm</t>
  </si>
  <si>
    <t>16mm</t>
  </si>
  <si>
    <t>45cm bz</t>
  </si>
  <si>
    <t>8mm</t>
  </si>
  <si>
    <t>dopuszcza się igłę 37 mm</t>
  </si>
  <si>
    <t>dopuszcza się nitkę o długości 76 cm, symbol igły okrągła, rozmiar igły 1</t>
  </si>
  <si>
    <t>Poz. 8</t>
  </si>
  <si>
    <t>dopuszcza się długość nici 90 cm</t>
  </si>
  <si>
    <t>Poz. 18</t>
  </si>
  <si>
    <t>dopuszcza się symbol igły okrągła, przyostrzona, spłaszczona, długość nici 45 cm, igłę o krzywiźnie ½ koła i o długości 17 mm</t>
  </si>
  <si>
    <t>Poz. 21,23</t>
  </si>
  <si>
    <t>dopuszcza się igłę odwrotnie tnącą</t>
  </si>
  <si>
    <t>Poz. 24</t>
  </si>
  <si>
    <t>dopuszcza się igłę o krzywiźnie ¼ koła</t>
  </si>
  <si>
    <t>Pakiet 13</t>
  </si>
  <si>
    <t xml:space="preserve">▼  </t>
  </si>
  <si>
    <t>Pakiet 14</t>
  </si>
  <si>
    <t>SZEW SYNTETYCZNY, WCHŁANIALNY, WIELOWŁÓKNOWY, POWLEKANY, OKRES PODTRZYMYWANIA TKANEK 30-35 DNI, MIN. 25% W 28 DNIU, OKRES WCHŁANIANIA DO 56-70 DNI</t>
  </si>
  <si>
    <t>70 cm</t>
  </si>
  <si>
    <t>70cm</t>
  </si>
  <si>
    <t xml:space="preserve">          w</t>
  </si>
  <si>
    <t xml:space="preserve">Pakiet 15 </t>
  </si>
  <si>
    <t>SZEW SYNTETYCZNY, WCHŁANIALNY, JEDNOWŁÓKNOWY, OKRES PODTRZYMYWANIA TKANEK OK 2 MIESIĄCE, OKRES WCHŁANIANIA OK 180-210 DNI</t>
  </si>
  <si>
    <t>1,5 m. pętla</t>
  </si>
  <si>
    <t xml:space="preserve">        w</t>
  </si>
  <si>
    <t>1/0</t>
  </si>
  <si>
    <t>150 cm</t>
  </si>
  <si>
    <t>Pakiet 16</t>
  </si>
  <si>
    <t>SZEW SYNTETYCZNY, WCHŁANIALNY, PLECIONY, POWLEKANY, OKRES PODTRZYMYWANIA TKANEK OK 10 DNI, OKRES WCHŁANIANIA OK 40 DNI</t>
  </si>
  <si>
    <t>Pakiet 17</t>
  </si>
  <si>
    <t>SZEW SYNTETYCZNY, WCHŁANIALNY, JEDNOWŁÓKNOWY, OKRES PODTRZYMYWANIA TKANEK DO 2 TYGODNI, OKRES WCHŁANIANIA DO 56 DNI</t>
  </si>
  <si>
    <t>85mm</t>
  </si>
  <si>
    <t>37mm</t>
  </si>
  <si>
    <t>dopuszcza się monofilament wchłaniający się 90-100 dni, z igłą tępą 37 mm o krzywiźnie ½ koła i długości nici 90 cm</t>
  </si>
  <si>
    <t xml:space="preserve">Pakiet 18 </t>
  </si>
  <si>
    <t>SZEW SYNTETYCZNY WCHŁANIALNY, MONOFILAMENT, OKRES PODTRZYMYWANIA TKANEK OK 21, 28  DNI, OKRES WCHŁANIANIA DO 120 DNI  z powleczeniem antybakteryjnym</t>
  </si>
  <si>
    <t xml:space="preserve">     w</t>
  </si>
  <si>
    <t>Pakiet 19</t>
  </si>
  <si>
    <t>150cm</t>
  </si>
  <si>
    <t>6x45cm</t>
  </si>
  <si>
    <t>12x45cm</t>
  </si>
  <si>
    <t>Pakiet 20</t>
  </si>
  <si>
    <t>SZEW SYNTETYCZNY, WCHŁANIALNY, JEDNOWŁÓKNOWY, OKRES PODTRZYMYWANIA TKANEK OK. 3 TYGODNIE, OKRES WCHŁANIANIA DO 110 DNI</t>
  </si>
  <si>
    <t>22mm</t>
  </si>
  <si>
    <t>Dopuszcza się okres podtrzymywania tkanek ok. 4 tygodnie, okres wchłaniania do 120 dni</t>
  </si>
  <si>
    <t xml:space="preserve">Pakiet 21 </t>
  </si>
  <si>
    <t>SZEW NATURALNY LNIANY</t>
  </si>
  <si>
    <t xml:space="preserve">Pakiet 22 </t>
  </si>
  <si>
    <t>SZEW NIEWCHŁANIALNY - DRUT STALOWY</t>
  </si>
  <si>
    <t>igła odwrotnie tnąca obrotowa wzmocniona</t>
  </si>
  <si>
    <t>SIATKI PRZEPUKLINOWE PRZESTRZENNE</t>
  </si>
  <si>
    <t>Nazwa handlowa</t>
  </si>
  <si>
    <t>Wyszczególnienie</t>
  </si>
  <si>
    <t xml:space="preserve">                 rozmiar</t>
  </si>
  <si>
    <t>podwójna siatka polipropylenowa
(2 płaskie siatki połączone trwale łącznikiem)</t>
  </si>
  <si>
    <t>1siatka - 4,5cmx10cm,                 2 siatka -średnica-7 cm</t>
  </si>
  <si>
    <t>1siatka - 4,5cmx10cm,                 2 siatka -średnica-10 cm</t>
  </si>
  <si>
    <t>1siatka - 5,5cmx12,8cm,                 2 siatka -średnica-10cm</t>
  </si>
  <si>
    <t>podwójna siatka (polipropylen +monofilament wchłanialny)
(2 płaskie siatki połączone trwale łącznikiem)</t>
  </si>
  <si>
    <t>1siatka - 6cmx 12cm                 2 siatka -średnica -7,5</t>
  </si>
  <si>
    <t>1siatka - 6cmx12cm                 2 siatka -średnica~ 10cm</t>
  </si>
  <si>
    <t>1siatka - 6cmx12cm                 2 siatka –~ 10cmx12cm</t>
  </si>
  <si>
    <t>SIATKI PRZEPUKLINOWE POLIPROPYLENOWE</t>
  </si>
  <si>
    <t>siatka polipropylenowa</t>
  </si>
  <si>
    <t>15 cm x 15 cm</t>
  </si>
  <si>
    <t>30 cm x 30 cm</t>
  </si>
  <si>
    <t>dopuszcza się rozmiar 22x35 cm</t>
  </si>
  <si>
    <t xml:space="preserve">PAKIET 25 </t>
  </si>
  <si>
    <t>SIATKI PRZEPUKLINOWE KOMPOZYTOWE</t>
  </si>
  <si>
    <t>siatka kompozytowa (polipropylen+monofilament wchłanialny)</t>
  </si>
  <si>
    <t>15x15cm</t>
  </si>
  <si>
    <t>15x30cm</t>
  </si>
  <si>
    <t>6 x 11 cm</t>
  </si>
  <si>
    <t>dopuszcza się rozmiar 10x15 cm</t>
  </si>
  <si>
    <t xml:space="preserve">PAKIET 26 </t>
  </si>
  <si>
    <t>SIATKI WCHŁANIALNE (TERMIN WCHŁONIĘCIA DO 70 DNI)</t>
  </si>
  <si>
    <t>siatka na nerkę</t>
  </si>
  <si>
    <t>15x10cm</t>
  </si>
  <si>
    <t>siatka na śledzionę</t>
  </si>
  <si>
    <t>26x30</t>
  </si>
  <si>
    <t>dopuszcza się rozmiar 8x15 cm</t>
  </si>
  <si>
    <t xml:space="preserve">PAKIET 27 </t>
  </si>
  <si>
    <t>MAKROPOROWATE SIATKI PRZEPUKLINOWE DO ZAOPATRYWANIA PRZEPUKLIN W BLIŹNIE POOPERACYJNEJ O LEKKIEJ GRAMATURZE. WIELKOŚĆ PORÓW 3-4 MM. BUDOWA: POLIPROPYLEN LAMINOWANY DWUSTRONNIE POLIGLEKAPRONEM WRAZ Z WARSTWĄ POLIDIOKSANU</t>
  </si>
  <si>
    <t xml:space="preserve">                 Rozmiar               +/- 30%</t>
  </si>
  <si>
    <t>20cmx25cm</t>
  </si>
  <si>
    <t>30cmx35cm</t>
  </si>
  <si>
    <t>Dopuszcza się wielkość porów 2-4 mm</t>
  </si>
  <si>
    <t>Dopuszcza się siatkę jednostronną wykonaną ze skondensowanego politetrafluoroetylenu</t>
  </si>
  <si>
    <t xml:space="preserve">PAKIET 28 </t>
  </si>
  <si>
    <t>SIATKI POLIPROPYLENOWE SAMOPRZYLEPNE</t>
  </si>
  <si>
    <r>
      <t>Materiał lekki poniżej 40g/m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mikrohaczyki wykonane z polilaktydu-półwchłanialna
Prawo- i lewo-stronna według potrzeb zamawiającego</t>
    </r>
  </si>
  <si>
    <t>12 cm x 8 cm</t>
  </si>
  <si>
    <t>Materiały hemostatyczne</t>
  </si>
  <si>
    <t>Nazwa Handlowa</t>
  </si>
  <si>
    <t>J.M.</t>
  </si>
  <si>
    <t>wosk kostny</t>
  </si>
  <si>
    <t>2,5 g</t>
  </si>
  <si>
    <t>szt.</t>
  </si>
  <si>
    <t>gąbka żelatynowa, hemostatyczna, wchłanialna</t>
  </si>
  <si>
    <t>7cm x 5 cm x 1 cm x 1 szt.</t>
  </si>
  <si>
    <t>7 cm x 5 cm x 0,1 cm x 20 sztuk.</t>
  </si>
  <si>
    <t>op.</t>
  </si>
  <si>
    <r>
      <t xml:space="preserve">Oksydowana regenerowana celuloza, czas wchłaniania 7-14 dni, pH poniżej 3 udokumentowane badaniami klinicznymi, działanie bakteriobójcze na szczepy MRSA, MRSE,PRSP,VRE udokumentowane badaniami klinicznymi i opublikowane w ulotce użytkownika, możliwość cięcia i zwijania bez strzępienia i innych zmian spójności materiału, łatwy do usunięcia po osiągnięciu hemostazy, </t>
    </r>
    <r>
      <rPr>
        <b/>
        <sz val="9"/>
        <rFont val="Arial"/>
        <family val="2"/>
      </rPr>
      <t>homogeniczny otwarty splot w postaci luźno tkanej siatki.</t>
    </r>
  </si>
  <si>
    <t>(5x7,5cm) x 12 szt.</t>
  </si>
  <si>
    <t>(10x20cm) x 12 szt.</t>
  </si>
  <si>
    <t>INNE SPECJALISTYCZNE MATERIAŁY SZEWNE</t>
  </si>
  <si>
    <t>Ventrofil - szew odbarczający</t>
  </si>
  <si>
    <t>2 igły odwrotnietnące 3/8 koła 100 mm, dł.90 cm</t>
  </si>
  <si>
    <t>Parenchyma Set - taśma z kwasu poliglikolowego do szycia narządów miązszowych</t>
  </si>
  <si>
    <t>1 igła tępa 1/2 koła 85 mm, długość taśmy 60 cm, szerokość 0,3 mm</t>
  </si>
  <si>
    <t>specjalistyczny szew  okrężny na szyjkę macicy</t>
  </si>
  <si>
    <t>2 igły okrągłe 1/2 koła o zakończeniu trokarowatym 48 mm, dł. 75 cm</t>
  </si>
  <si>
    <t>- zł</t>
  </si>
  <si>
    <t>PLASTRY DO ZBLIŻANIA BRZEGÓW RANY</t>
  </si>
  <si>
    <t xml:space="preserve">ilość </t>
  </si>
  <si>
    <t>Plastry do zbliżania brzegów rany</t>
  </si>
  <si>
    <t>3,2 x 80mm
5 pasków w saszetce</t>
  </si>
  <si>
    <t>saszetka</t>
  </si>
  <si>
    <t>Zamawiający dopuszcza plastry w rozmiarze 3x75 mm</t>
  </si>
  <si>
    <t xml:space="preserve">      Pakiet 32</t>
  </si>
  <si>
    <t>SZWY POLITERAFLUOROETYLENOWE</t>
  </si>
  <si>
    <t>wielkość opakowania</t>
  </si>
  <si>
    <t>ilość opakowań</t>
  </si>
  <si>
    <t>Szwy z politetrafluoroetylenu (PTFE) z podkładkami z PTFE</t>
  </si>
  <si>
    <t>91 cm</t>
  </si>
  <si>
    <t>22 mm</t>
  </si>
  <si>
    <t>12 saszetek</t>
  </si>
  <si>
    <t>18 mm</t>
  </si>
  <si>
    <t>Klipsy naczyniowe</t>
  </si>
  <si>
    <t>Klipsy naczyniowe tytanowe posiadające zewnętrzną i wewnętrzną rzeźbę</t>
  </si>
  <si>
    <t>średnie a 216 klipsów</t>
  </si>
  <si>
    <t>małe a 216 klipsów</t>
  </si>
  <si>
    <r>
      <t xml:space="preserve">Zamawiający wymaga nieodpłatnie </t>
    </r>
    <r>
      <rPr>
        <b/>
        <sz val="11"/>
        <color indexed="8"/>
        <rFont val="Calibri"/>
        <family val="2"/>
      </rPr>
      <t>klipsownic ręcznych</t>
    </r>
    <r>
      <rPr>
        <sz val="11"/>
        <color indexed="8"/>
        <rFont val="Calibri"/>
        <family val="2"/>
      </rPr>
      <t xml:space="preserve"> pasujących do klipsów w ilości małe: 4  szt, średnie 30 szt.</t>
    </r>
  </si>
  <si>
    <t xml:space="preserve">   Pakiet  36</t>
  </si>
  <si>
    <t>SZEW JEDWABNY</t>
  </si>
  <si>
    <t>cięciwa igły</t>
  </si>
  <si>
    <t>30 m</t>
  </si>
  <si>
    <t>Pakiet 35</t>
  </si>
  <si>
    <t>ZESTAW DO CHIRURGICZNEGO LECZENIA OTYŁOŚCI OLBRZYMIEJ</t>
  </si>
  <si>
    <t>Ilość</t>
  </si>
  <si>
    <r>
      <t xml:space="preserve">a) </t>
    </r>
    <r>
      <rPr>
        <b/>
        <sz val="9"/>
        <rFont val="Arial"/>
        <family val="2"/>
      </rPr>
      <t xml:space="preserve">Regulowana opaska niskociśnieniowa
</t>
    </r>
    <r>
      <rPr>
        <sz val="9"/>
        <rFont val="Arial"/>
        <family val="2"/>
      </rPr>
      <t xml:space="preserve">- automatycznie ukształtowana - eliminacja możliwych pęknięć, obła bezkrawędziowa,
- zewnętrzna powierzchnia opaski dodatkowo wzmocniona,
- wykonana z miękkiegi silikonu,
- elastyczna, łatwo implantowana,
- automatyczne zapięcie z konieczności szycia,
- dren portu kalibracyjnego odseparowany od mechanizmu zamykającego, 
- niskoprofilowy, tytanowy port kalibracyjny z podwójnym kołnierzem zabezpieczającym i pozycjonującym igłę, o średnicy podstawy 27 mm i wysokości 8 mm.,
- membrana portu odporna na wielokrotne nakłucia, 
- 2 igły kalibracyjne - otwór w bocznej ścianie,
b) </t>
    </r>
    <r>
      <rPr>
        <b/>
        <sz val="9"/>
        <rFont val="Arial"/>
        <family val="2"/>
      </rPr>
      <t xml:space="preserve"> Jednorazowy preparator do implantacji poaski</t>
    </r>
    <r>
      <rPr>
        <sz val="9"/>
        <rFont val="Arial"/>
        <family val="2"/>
      </rPr>
      <t xml:space="preserve"> z elastycznie sterowaną końcówką - wychylenie do 110°, długość włączając elastyczną końcówkę 493 mm, umozliwia operacje pacjentów o bardzo wysokim BMI.
Rozmiar: 100 mm, 115 mm, 125 mm w zależności od potrzeb zamawiającego</t>
    </r>
  </si>
  <si>
    <t>sztuka</t>
  </si>
  <si>
    <t>Kalibracyjna sonda gastryczna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</si>
</sst>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_-* #,##0.00&quot; zł&quot;_-;\-* #,##0.00&quot; zł&quot;_-;_-* \-??&quot; zł&quot;_-;_-@_-"/>
    <numFmt numFmtId="167" formatCode="0.00"/>
    <numFmt numFmtId="168" formatCode="#,##0.00"/>
    <numFmt numFmtId="169" formatCode="0.0"/>
    <numFmt numFmtId="170" formatCode="#,##0.00\ [$zł-415];[RED]\-#,##0.00\ [$zł-415]"/>
    <numFmt numFmtId="171" formatCode="#,##0.00&quot; zł&quot;"/>
    <numFmt numFmtId="172" formatCode="#,##0.00\ _z_ł"/>
    <numFmt numFmtId="173" formatCode="@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sz val="11"/>
      <color indexed="8"/>
      <name val="Calibri"/>
      <family val="2"/>
    </font>
    <font>
      <sz val="5"/>
      <color indexed="10"/>
      <name val="Arial"/>
      <family val="2"/>
    </font>
    <font>
      <b/>
      <i/>
      <sz val="8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5"/>
      <color indexed="8"/>
      <name val="Calibri"/>
      <family val="2"/>
    </font>
    <font>
      <sz val="9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b/>
      <i/>
      <sz val="8"/>
      <name val="Tahoma"/>
      <family val="2"/>
    </font>
    <font>
      <b/>
      <sz val="8"/>
      <name val="Tahoma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</cellStyleXfs>
  <cellXfs count="32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left" vertical="center" wrapText="1"/>
      <protection/>
    </xf>
    <xf numFmtId="164" fontId="2" fillId="0" borderId="0" xfId="20" applyFont="1" applyAlignment="1">
      <alignment vertical="center" wrapText="1"/>
      <protection/>
    </xf>
    <xf numFmtId="164" fontId="1" fillId="0" borderId="0" xfId="20" applyFill="1">
      <alignment/>
      <protection/>
    </xf>
    <xf numFmtId="164" fontId="3" fillId="0" borderId="0" xfId="20" applyFont="1" applyAlignment="1">
      <alignment vertical="center"/>
      <protection/>
    </xf>
    <xf numFmtId="164" fontId="4" fillId="0" borderId="0" xfId="20" applyFont="1" applyFill="1" applyBorder="1" applyAlignment="1">
      <alignment horizontal="center" vertical="center"/>
      <protection/>
    </xf>
    <xf numFmtId="164" fontId="3" fillId="0" borderId="0" xfId="20" applyFont="1" applyBorder="1" applyAlignment="1">
      <alignment horizontal="center" vertical="center"/>
      <protection/>
    </xf>
    <xf numFmtId="164" fontId="5" fillId="0" borderId="0" xfId="20" applyFont="1" applyBorder="1" applyAlignment="1">
      <alignment horizontal="center" vertical="center"/>
      <protection/>
    </xf>
    <xf numFmtId="167" fontId="3" fillId="0" borderId="0" xfId="20" applyNumberFormat="1" applyFont="1" applyBorder="1" applyAlignment="1">
      <alignment horizontal="center" vertical="center"/>
      <protection/>
    </xf>
    <xf numFmtId="165" fontId="3" fillId="0" borderId="0" xfId="22" applyFont="1" applyFill="1" applyBorder="1" applyAlignment="1" applyProtection="1">
      <alignment horizontal="center" vertical="center"/>
      <protection/>
    </xf>
    <xf numFmtId="168" fontId="3" fillId="0" borderId="0" xfId="20" applyNumberFormat="1" applyFont="1" applyBorder="1" applyAlignment="1">
      <alignment vertical="center"/>
      <protection/>
    </xf>
    <xf numFmtId="169" fontId="3" fillId="0" borderId="0" xfId="20" applyNumberFormat="1" applyFont="1" applyBorder="1" applyAlignment="1">
      <alignment horizontal="center" vertical="center"/>
      <protection/>
    </xf>
    <xf numFmtId="164" fontId="3" fillId="0" borderId="0" xfId="20" applyFont="1" applyBorder="1" applyAlignment="1">
      <alignment vertical="center"/>
      <protection/>
    </xf>
    <xf numFmtId="164" fontId="3" fillId="0" borderId="0" xfId="20" applyFont="1" applyFill="1" applyBorder="1" applyAlignment="1">
      <alignment horizontal="center" vertical="center"/>
      <protection/>
    </xf>
    <xf numFmtId="164" fontId="3" fillId="0" borderId="0" xfId="20" applyFont="1" applyFill="1" applyAlignment="1">
      <alignment vertical="center"/>
      <protection/>
    </xf>
    <xf numFmtId="168" fontId="3" fillId="0" borderId="0" xfId="20" applyNumberFormat="1" applyFont="1" applyAlignment="1">
      <alignment vertical="center"/>
      <protection/>
    </xf>
    <xf numFmtId="168" fontId="3" fillId="0" borderId="0" xfId="20" applyNumberFormat="1" applyFont="1" applyAlignment="1">
      <alignment horizontal="right" vertical="center"/>
      <protection/>
    </xf>
    <xf numFmtId="164" fontId="0" fillId="0" borderId="1" xfId="0" applyFont="1" applyBorder="1" applyAlignment="1">
      <alignment horizontal="center"/>
    </xf>
    <xf numFmtId="164" fontId="3" fillId="0" borderId="0" xfId="20" applyNumberFormat="1" applyFont="1" applyAlignment="1">
      <alignment vertical="center"/>
      <protection/>
    </xf>
    <xf numFmtId="165" fontId="3" fillId="0" borderId="0" xfId="22" applyFont="1" applyFill="1" applyBorder="1" applyAlignment="1" applyProtection="1">
      <alignment vertical="center"/>
      <protection/>
    </xf>
    <xf numFmtId="168" fontId="3" fillId="0" borderId="0" xfId="20" applyNumberFormat="1" applyFont="1" applyBorder="1" applyAlignment="1">
      <alignment horizontal="right" vertical="center"/>
      <protection/>
    </xf>
    <xf numFmtId="164" fontId="5" fillId="0" borderId="0" xfId="20" applyFont="1" applyFill="1" applyBorder="1" applyAlignment="1">
      <alignment horizontal="center" vertical="center"/>
      <protection/>
    </xf>
    <xf numFmtId="164" fontId="3" fillId="0" borderId="0" xfId="20" applyFont="1">
      <alignment/>
      <protection/>
    </xf>
    <xf numFmtId="164" fontId="3" fillId="0" borderId="0" xfId="20" applyNumberFormat="1" applyFont="1" applyBorder="1" applyAlignment="1">
      <alignment vertical="center"/>
      <protection/>
    </xf>
    <xf numFmtId="164" fontId="5" fillId="0" borderId="0" xfId="20" applyFont="1" applyFill="1" applyAlignment="1">
      <alignment horizontal="center" vertical="center"/>
      <protection/>
    </xf>
    <xf numFmtId="164" fontId="3" fillId="0" borderId="0" xfId="20" applyFont="1" applyFill="1">
      <alignment/>
      <protection/>
    </xf>
    <xf numFmtId="164" fontId="3" fillId="0" borderId="0" xfId="20" applyNumberFormat="1" applyFont="1">
      <alignment/>
      <protection/>
    </xf>
    <xf numFmtId="168" fontId="3" fillId="0" borderId="0" xfId="20" applyNumberFormat="1" applyFont="1">
      <alignment/>
      <protection/>
    </xf>
    <xf numFmtId="168" fontId="3" fillId="0" borderId="0" xfId="20" applyNumberFormat="1" applyFont="1" applyAlignment="1">
      <alignment horizontal="right"/>
      <protection/>
    </xf>
    <xf numFmtId="164" fontId="3" fillId="0" borderId="0" xfId="20" applyFont="1" applyBorder="1">
      <alignment/>
      <protection/>
    </xf>
    <xf numFmtId="164" fontId="6" fillId="0" borderId="0" xfId="20" applyFont="1">
      <alignment/>
      <protection/>
    </xf>
    <xf numFmtId="164" fontId="7" fillId="0" borderId="0" xfId="20" applyFont="1" applyAlignment="1">
      <alignment wrapText="1"/>
      <protection/>
    </xf>
    <xf numFmtId="164" fontId="7" fillId="0" borderId="0" xfId="20" applyFont="1">
      <alignment/>
      <protection/>
    </xf>
    <xf numFmtId="164" fontId="8" fillId="0" borderId="1" xfId="20" applyFont="1" applyBorder="1" applyAlignment="1">
      <alignment horizontal="center" vertical="center"/>
      <protection/>
    </xf>
    <xf numFmtId="164" fontId="8" fillId="0" borderId="1" xfId="21" applyFont="1" applyBorder="1" applyAlignment="1">
      <alignment horizontal="center" vertical="center" wrapText="1"/>
      <protection/>
    </xf>
    <xf numFmtId="164" fontId="8" fillId="2" borderId="1" xfId="20" applyFont="1" applyFill="1" applyBorder="1" applyAlignment="1">
      <alignment horizontal="center" vertical="center"/>
      <protection/>
    </xf>
    <xf numFmtId="164" fontId="8" fillId="2" borderId="1" xfId="20" applyFont="1" applyFill="1" applyBorder="1" applyAlignment="1">
      <alignment horizontal="center" wrapText="1"/>
      <protection/>
    </xf>
    <xf numFmtId="164" fontId="8" fillId="2" borderId="1" xfId="20" applyFont="1" applyFill="1" applyBorder="1" applyAlignment="1">
      <alignment horizontal="center" vertical="center" wrapText="1"/>
      <protection/>
    </xf>
    <xf numFmtId="164" fontId="9" fillId="0" borderId="1" xfId="20" applyFont="1" applyBorder="1" applyAlignment="1">
      <alignment horizontal="center" vertical="center"/>
      <protection/>
    </xf>
    <xf numFmtId="166" fontId="6" fillId="0" borderId="1" xfId="20" applyNumberFormat="1" applyFont="1" applyBorder="1" applyAlignment="1">
      <alignment vertical="center"/>
      <protection/>
    </xf>
    <xf numFmtId="164" fontId="6" fillId="0" borderId="0" xfId="20" applyFont="1" applyAlignment="1">
      <alignment/>
      <protection/>
    </xf>
    <xf numFmtId="166" fontId="6" fillId="0" borderId="1" xfId="23" applyFont="1" applyFill="1" applyBorder="1" applyAlignment="1" applyProtection="1">
      <alignment vertical="center" wrapText="1"/>
      <protection/>
    </xf>
    <xf numFmtId="170" fontId="6" fillId="0" borderId="1" xfId="0" applyNumberFormat="1" applyFont="1" applyBorder="1" applyAlignment="1">
      <alignment horizontal="right"/>
    </xf>
    <xf numFmtId="164" fontId="10" fillId="3" borderId="1" xfId="20" applyFont="1" applyFill="1" applyBorder="1" applyAlignment="1">
      <alignment horizontal="center" vertical="center"/>
      <protection/>
    </xf>
    <xf numFmtId="166" fontId="10" fillId="3" borderId="1" xfId="20" applyNumberFormat="1" applyFont="1" applyFill="1" applyBorder="1" applyAlignment="1">
      <alignment vertical="center" wrapText="1"/>
      <protection/>
    </xf>
    <xf numFmtId="164" fontId="10" fillId="0" borderId="0" xfId="20" applyFont="1">
      <alignment/>
      <protection/>
    </xf>
    <xf numFmtId="166" fontId="6" fillId="0" borderId="0" xfId="20" applyNumberFormat="1" applyFont="1" applyAlignment="1">
      <alignment wrapText="1"/>
      <protection/>
    </xf>
    <xf numFmtId="164" fontId="6" fillId="0" borderId="0" xfId="20" applyFont="1" applyAlignment="1">
      <alignment wrapText="1"/>
      <protection/>
    </xf>
    <xf numFmtId="164" fontId="11" fillId="0" borderId="0" xfId="20" applyFont="1">
      <alignment/>
      <protection/>
    </xf>
    <xf numFmtId="164" fontId="12" fillId="0" borderId="0" xfId="20" applyFont="1">
      <alignment/>
      <protection/>
    </xf>
    <xf numFmtId="164" fontId="0" fillId="0" borderId="0" xfId="20" applyFont="1">
      <alignment/>
      <protection/>
    </xf>
    <xf numFmtId="164" fontId="13" fillId="0" borderId="0" xfId="20" applyFont="1" applyFill="1">
      <alignment/>
      <protection/>
    </xf>
    <xf numFmtId="164" fontId="7" fillId="0" borderId="0" xfId="20" applyNumberFormat="1" applyFont="1">
      <alignment/>
      <protection/>
    </xf>
    <xf numFmtId="168" fontId="7" fillId="0" borderId="0" xfId="20" applyNumberFormat="1" applyFont="1">
      <alignment/>
      <protection/>
    </xf>
    <xf numFmtId="168" fontId="7" fillId="0" borderId="0" xfId="20" applyNumberFormat="1" applyFont="1" applyAlignment="1">
      <alignment horizontal="right"/>
      <protection/>
    </xf>
    <xf numFmtId="164" fontId="14" fillId="0" borderId="0" xfId="20" applyFont="1">
      <alignment/>
      <protection/>
    </xf>
    <xf numFmtId="164" fontId="5" fillId="0" borderId="0" xfId="20" applyFont="1" applyBorder="1" applyAlignment="1">
      <alignment horizontal="left" wrapText="1"/>
      <protection/>
    </xf>
    <xf numFmtId="164" fontId="7" fillId="0" borderId="0" xfId="20" applyFont="1" applyAlignment="1">
      <alignment vertical="center"/>
      <protection/>
    </xf>
    <xf numFmtId="164" fontId="15" fillId="4" borderId="1" xfId="20" applyFont="1" applyFill="1" applyBorder="1" applyAlignment="1">
      <alignment horizontal="left" vertical="center" wrapText="1"/>
      <protection/>
    </xf>
    <xf numFmtId="164" fontId="15" fillId="4" borderId="1" xfId="20" applyFont="1" applyFill="1" applyBorder="1" applyAlignment="1">
      <alignment horizontal="left" vertical="center"/>
      <protection/>
    </xf>
    <xf numFmtId="164" fontId="16" fillId="4" borderId="1" xfId="20" applyFont="1" applyFill="1" applyBorder="1" applyAlignment="1">
      <alignment horizontal="center" vertical="center" wrapText="1"/>
      <protection/>
    </xf>
    <xf numFmtId="164" fontId="16" fillId="4" borderId="1" xfId="20" applyNumberFormat="1" applyFont="1" applyFill="1" applyBorder="1" applyAlignment="1">
      <alignment horizontal="left" vertical="center" wrapText="1"/>
      <protection/>
    </xf>
    <xf numFmtId="164" fontId="16" fillId="4" borderId="1" xfId="20" applyFont="1" applyFill="1" applyBorder="1" applyAlignment="1">
      <alignment horizontal="left" vertical="center"/>
      <protection/>
    </xf>
    <xf numFmtId="168" fontId="16" fillId="4" borderId="1" xfId="20" applyNumberFormat="1" applyFont="1" applyFill="1" applyBorder="1" applyAlignment="1">
      <alignment horizontal="left" vertical="center" wrapText="1"/>
      <protection/>
    </xf>
    <xf numFmtId="164" fontId="0" fillId="0" borderId="0" xfId="20" applyFont="1" applyAlignment="1">
      <alignment vertical="center"/>
      <protection/>
    </xf>
    <xf numFmtId="164" fontId="7" fillId="0" borderId="0" xfId="20" applyFont="1" applyFill="1" applyAlignment="1">
      <alignment vertical="center"/>
      <protection/>
    </xf>
    <xf numFmtId="164" fontId="15" fillId="0" borderId="1" xfId="20" applyFont="1" applyFill="1" applyBorder="1" applyAlignment="1">
      <alignment horizontal="center" vertical="center" wrapText="1"/>
      <protection/>
    </xf>
    <xf numFmtId="164" fontId="11" fillId="0" borderId="1" xfId="20" applyFont="1" applyFill="1" applyBorder="1" applyAlignment="1">
      <alignment horizontal="center" vertical="center"/>
      <protection/>
    </xf>
    <xf numFmtId="164" fontId="12" fillId="0" borderId="1" xfId="20" applyFont="1" applyFill="1" applyBorder="1" applyAlignment="1">
      <alignment horizontal="center" vertical="center"/>
      <protection/>
    </xf>
    <xf numFmtId="164" fontId="16" fillId="0" borderId="1" xfId="20" applyFont="1" applyFill="1" applyBorder="1" applyAlignment="1">
      <alignment horizontal="center" vertical="center"/>
      <protection/>
    </xf>
    <xf numFmtId="166" fontId="7" fillId="0" borderId="1" xfId="23" applyFont="1" applyFill="1" applyBorder="1" applyAlignment="1" applyProtection="1">
      <alignment horizontal="right" vertical="center"/>
      <protection/>
    </xf>
    <xf numFmtId="164" fontId="0" fillId="0" borderId="1" xfId="0" applyBorder="1" applyAlignment="1">
      <alignment/>
    </xf>
    <xf numFmtId="166" fontId="7" fillId="0" borderId="2" xfId="23" applyFont="1" applyFill="1" applyBorder="1" applyAlignment="1" applyProtection="1">
      <alignment horizontal="right" vertical="center"/>
      <protection/>
    </xf>
    <xf numFmtId="164" fontId="0" fillId="0" borderId="0" xfId="20" applyFont="1" applyFill="1" applyAlignment="1">
      <alignment vertical="center"/>
      <protection/>
    </xf>
    <xf numFmtId="164" fontId="15" fillId="0" borderId="0" xfId="20" applyFont="1" applyBorder="1" applyAlignment="1">
      <alignment horizontal="center" vertical="center"/>
      <protection/>
    </xf>
    <xf numFmtId="164" fontId="17" fillId="0" borderId="0" xfId="20" applyFont="1" applyBorder="1" applyAlignment="1">
      <alignment horizontal="center" vertical="center"/>
      <protection/>
    </xf>
    <xf numFmtId="164" fontId="16" fillId="0" borderId="0" xfId="20" applyFont="1" applyBorder="1" applyAlignment="1">
      <alignment horizontal="center" vertical="center"/>
      <protection/>
    </xf>
    <xf numFmtId="167" fontId="7" fillId="0" borderId="0" xfId="20" applyNumberFormat="1" applyFont="1" applyBorder="1" applyAlignment="1">
      <alignment horizontal="center" vertical="center"/>
      <protection/>
    </xf>
    <xf numFmtId="165" fontId="7" fillId="0" borderId="0" xfId="22" applyFont="1" applyFill="1" applyBorder="1" applyAlignment="1" applyProtection="1">
      <alignment vertical="center"/>
      <protection/>
    </xf>
    <xf numFmtId="168" fontId="7" fillId="0" borderId="0" xfId="20" applyNumberFormat="1" applyFont="1" applyBorder="1" applyAlignment="1">
      <alignment horizontal="center" vertical="center"/>
      <protection/>
    </xf>
    <xf numFmtId="164" fontId="18" fillId="0" borderId="0" xfId="20" applyFont="1" applyAlignment="1">
      <alignment wrapText="1"/>
      <protection/>
    </xf>
    <xf numFmtId="171" fontId="7" fillId="0" borderId="0" xfId="20" applyNumberFormat="1" applyFont="1">
      <alignment/>
      <protection/>
    </xf>
    <xf numFmtId="164" fontId="7" fillId="0" borderId="0" xfId="20" applyFont="1" applyFill="1">
      <alignment/>
      <protection/>
    </xf>
    <xf numFmtId="164" fontId="19" fillId="0" borderId="0" xfId="20" applyFont="1">
      <alignment/>
      <protection/>
    </xf>
    <xf numFmtId="164" fontId="20" fillId="0" borderId="0" xfId="20" applyFont="1">
      <alignment/>
      <protection/>
    </xf>
    <xf numFmtId="164" fontId="16" fillId="4" borderId="1" xfId="20" applyFont="1" applyFill="1" applyBorder="1" applyAlignment="1">
      <alignment horizontal="left" vertical="center" wrapText="1"/>
      <protection/>
    </xf>
    <xf numFmtId="164" fontId="16" fillId="0" borderId="1" xfId="20" applyFont="1" applyFill="1" applyBorder="1" applyAlignment="1">
      <alignment horizontal="left" vertical="center" wrapText="1"/>
      <protection/>
    </xf>
    <xf numFmtId="164" fontId="16" fillId="4" borderId="1" xfId="20" applyNumberFormat="1" applyFont="1" applyFill="1" applyBorder="1" applyAlignment="1">
      <alignment horizontal="center" vertical="center" wrapText="1"/>
      <protection/>
    </xf>
    <xf numFmtId="164" fontId="16" fillId="4" borderId="1" xfId="20" applyFont="1" applyFill="1" applyBorder="1" applyAlignment="1">
      <alignment horizontal="center" vertical="center"/>
      <protection/>
    </xf>
    <xf numFmtId="168" fontId="16" fillId="4" borderId="1" xfId="20" applyNumberFormat="1" applyFont="1" applyFill="1" applyBorder="1" applyAlignment="1">
      <alignment horizontal="center" vertical="center" wrapText="1"/>
      <protection/>
    </xf>
    <xf numFmtId="164" fontId="7" fillId="0" borderId="1" xfId="20" applyFont="1" applyFill="1" applyBorder="1" applyAlignment="1">
      <alignment vertical="center"/>
      <protection/>
    </xf>
    <xf numFmtId="164" fontId="7" fillId="0" borderId="1" xfId="20" applyFont="1" applyFill="1" applyBorder="1" applyAlignment="1">
      <alignment horizontal="center" vertical="center"/>
      <protection/>
    </xf>
    <xf numFmtId="164" fontId="16" fillId="0" borderId="1" xfId="20" applyFont="1" applyFill="1" applyBorder="1" applyAlignment="1">
      <alignment vertical="center"/>
      <protection/>
    </xf>
    <xf numFmtId="164" fontId="0" fillId="0" borderId="3" xfId="0" applyBorder="1" applyAlignment="1">
      <alignment/>
    </xf>
    <xf numFmtId="165" fontId="7" fillId="0" borderId="1" xfId="20" applyNumberFormat="1" applyFont="1" applyFill="1" applyBorder="1" applyAlignment="1">
      <alignment horizontal="center" vertical="center"/>
      <protection/>
    </xf>
    <xf numFmtId="164" fontId="16" fillId="0" borderId="0" xfId="20" applyFont="1" applyFill="1" applyBorder="1" applyAlignment="1">
      <alignment horizontal="center" vertical="center"/>
      <protection/>
    </xf>
    <xf numFmtId="164" fontId="12" fillId="0" borderId="0" xfId="20" applyFont="1" applyAlignment="1">
      <alignment vertical="center"/>
      <protection/>
    </xf>
    <xf numFmtId="164" fontId="19" fillId="0" borderId="0" xfId="20" applyFont="1" applyAlignment="1">
      <alignment vertical="center"/>
      <protection/>
    </xf>
    <xf numFmtId="165" fontId="16" fillId="0" borderId="0" xfId="22" applyFont="1" applyFill="1" applyBorder="1" applyAlignment="1" applyProtection="1">
      <alignment vertical="center"/>
      <protection/>
    </xf>
    <xf numFmtId="171" fontId="16" fillId="0" borderId="0" xfId="20" applyNumberFormat="1" applyFont="1" applyBorder="1" applyAlignment="1">
      <alignment horizontal="right" vertical="center"/>
      <protection/>
    </xf>
    <xf numFmtId="171" fontId="7" fillId="0" borderId="0" xfId="20" applyNumberFormat="1" applyFont="1" applyBorder="1" applyAlignment="1">
      <alignment horizontal="right" vertical="center"/>
      <protection/>
    </xf>
    <xf numFmtId="164" fontId="21" fillId="0" borderId="0" xfId="20" applyFont="1" applyFill="1">
      <alignment/>
      <protection/>
    </xf>
    <xf numFmtId="164" fontId="11" fillId="0" borderId="0" xfId="20" applyNumberFormat="1" applyFont="1">
      <alignment/>
      <protection/>
    </xf>
    <xf numFmtId="168" fontId="0" fillId="0" borderId="0" xfId="20" applyNumberFormat="1" applyFont="1">
      <alignment/>
      <protection/>
    </xf>
    <xf numFmtId="168" fontId="0" fillId="0" borderId="0" xfId="20" applyNumberFormat="1" applyFont="1" applyAlignment="1">
      <alignment horizontal="right"/>
      <protection/>
    </xf>
    <xf numFmtId="164" fontId="13" fillId="0" borderId="0" xfId="20" applyFont="1">
      <alignment/>
      <protection/>
    </xf>
    <xf numFmtId="164" fontId="5" fillId="0" borderId="0" xfId="20" applyFont="1" applyBorder="1" applyAlignment="1">
      <alignment horizontal="left" vertical="center" wrapText="1"/>
      <protection/>
    </xf>
    <xf numFmtId="164" fontId="0" fillId="0" borderId="0" xfId="20" applyNumberFormat="1" applyFont="1">
      <alignment/>
      <protection/>
    </xf>
    <xf numFmtId="164" fontId="22" fillId="0" borderId="0" xfId="20" applyFont="1" applyBorder="1" applyAlignment="1">
      <alignment horizontal="center" vertical="center"/>
      <protection/>
    </xf>
    <xf numFmtId="167" fontId="0" fillId="0" borderId="0" xfId="20" applyNumberFormat="1" applyFont="1" applyBorder="1" applyAlignment="1">
      <alignment horizontal="center" vertical="center"/>
      <protection/>
    </xf>
    <xf numFmtId="165" fontId="7" fillId="0" borderId="0" xfId="22" applyFont="1" applyFill="1" applyBorder="1" applyAlignment="1" applyProtection="1">
      <alignment horizontal="center" vertical="center"/>
      <protection/>
    </xf>
    <xf numFmtId="165" fontId="22" fillId="0" borderId="0" xfId="22" applyFont="1" applyFill="1" applyBorder="1" applyAlignment="1" applyProtection="1">
      <alignment vertical="center"/>
      <protection/>
    </xf>
    <xf numFmtId="168" fontId="0" fillId="0" borderId="0" xfId="20" applyNumberFormat="1" applyFont="1" applyBorder="1" applyAlignment="1">
      <alignment horizontal="center" vertical="center"/>
      <protection/>
    </xf>
    <xf numFmtId="171" fontId="22" fillId="0" borderId="0" xfId="20" applyNumberFormat="1" applyFont="1" applyBorder="1" applyAlignment="1">
      <alignment horizontal="right" vertical="center"/>
      <protection/>
    </xf>
    <xf numFmtId="171" fontId="0" fillId="0" borderId="0" xfId="20" applyNumberFormat="1" applyFont="1" applyBorder="1" applyAlignment="1">
      <alignment horizontal="right" vertical="center"/>
      <protection/>
    </xf>
    <xf numFmtId="164" fontId="0" fillId="0" borderId="0" xfId="20" applyFont="1" applyFill="1">
      <alignment/>
      <protection/>
    </xf>
    <xf numFmtId="171" fontId="0" fillId="0" borderId="0" xfId="20" applyNumberFormat="1" applyFont="1">
      <alignment/>
      <protection/>
    </xf>
    <xf numFmtId="164" fontId="22" fillId="0" borderId="0" xfId="20" applyFont="1" applyBorder="1" applyAlignment="1">
      <alignment horizontal="center"/>
      <protection/>
    </xf>
    <xf numFmtId="167" fontId="0" fillId="0" borderId="0" xfId="20" applyNumberFormat="1" applyFont="1" applyBorder="1" applyAlignment="1">
      <alignment horizontal="center"/>
      <protection/>
    </xf>
    <xf numFmtId="168" fontId="0" fillId="0" borderId="0" xfId="20" applyNumberFormat="1" applyFont="1" applyBorder="1" applyAlignment="1">
      <alignment horizontal="center"/>
      <protection/>
    </xf>
    <xf numFmtId="168" fontId="0" fillId="0" borderId="0" xfId="20" applyNumberFormat="1" applyFont="1" applyBorder="1" applyAlignment="1">
      <alignment horizontal="right"/>
      <protection/>
    </xf>
    <xf numFmtId="164" fontId="23" fillId="0" borderId="0" xfId="20" applyFont="1">
      <alignment/>
      <protection/>
    </xf>
    <xf numFmtId="165" fontId="0" fillId="0" borderId="0" xfId="22" applyFont="1" applyFill="1" applyBorder="1" applyAlignment="1" applyProtection="1">
      <alignment/>
      <protection/>
    </xf>
    <xf numFmtId="164" fontId="22" fillId="4" borderId="0" xfId="20" applyFont="1" applyFill="1" applyAlignment="1">
      <alignment vertical="center"/>
      <protection/>
    </xf>
    <xf numFmtId="164" fontId="22" fillId="4" borderId="1" xfId="20" applyFont="1" applyFill="1" applyBorder="1" applyAlignment="1">
      <alignment horizontal="left" vertical="center" wrapText="1"/>
      <protection/>
    </xf>
    <xf numFmtId="164" fontId="22" fillId="4" borderId="1" xfId="20" applyFont="1" applyFill="1" applyBorder="1" applyAlignment="1">
      <alignment horizontal="left" vertical="center"/>
      <protection/>
    </xf>
    <xf numFmtId="164" fontId="22" fillId="4" borderId="1" xfId="20" applyFont="1" applyFill="1" applyBorder="1" applyAlignment="1">
      <alignment horizontal="center" vertical="center" wrapText="1"/>
      <protection/>
    </xf>
    <xf numFmtId="164" fontId="22" fillId="4" borderId="1" xfId="20" applyNumberFormat="1" applyFont="1" applyFill="1" applyBorder="1" applyAlignment="1">
      <alignment horizontal="left" vertical="center" wrapText="1"/>
      <protection/>
    </xf>
    <xf numFmtId="164" fontId="22" fillId="4" borderId="1" xfId="20" applyNumberFormat="1" applyFont="1" applyFill="1" applyBorder="1" applyAlignment="1">
      <alignment horizontal="center" vertical="center" wrapText="1"/>
      <protection/>
    </xf>
    <xf numFmtId="168" fontId="22" fillId="4" borderId="1" xfId="20" applyNumberFormat="1" applyFont="1" applyFill="1" applyBorder="1" applyAlignment="1">
      <alignment horizontal="center" vertical="center" wrapText="1"/>
      <protection/>
    </xf>
    <xf numFmtId="164" fontId="18" fillId="0" borderId="0" xfId="20" applyFont="1">
      <alignment/>
      <protection/>
    </xf>
    <xf numFmtId="164" fontId="0" fillId="4" borderId="0" xfId="20" applyFont="1" applyFill="1" applyAlignment="1">
      <alignment vertical="center"/>
      <protection/>
    </xf>
    <xf numFmtId="164" fontId="15" fillId="4" borderId="1" xfId="20" applyFont="1" applyFill="1" applyBorder="1" applyAlignment="1">
      <alignment horizontal="center" vertical="center"/>
      <protection/>
    </xf>
    <xf numFmtId="164" fontId="11" fillId="4" borderId="1" xfId="20" applyFont="1" applyFill="1" applyBorder="1" applyAlignment="1">
      <alignment horizontal="center" vertical="center"/>
      <protection/>
    </xf>
    <xf numFmtId="164" fontId="0" fillId="4" borderId="1" xfId="20" applyFont="1" applyFill="1" applyBorder="1" applyAlignment="1">
      <alignment horizontal="center" vertical="center"/>
      <protection/>
    </xf>
    <xf numFmtId="166" fontId="7" fillId="4" borderId="1" xfId="23" applyFont="1" applyFill="1" applyBorder="1" applyAlignment="1" applyProtection="1">
      <alignment horizontal="right" vertical="center"/>
      <protection/>
    </xf>
    <xf numFmtId="166" fontId="24" fillId="0" borderId="1" xfId="23" applyFont="1" applyFill="1" applyBorder="1" applyAlignment="1" applyProtection="1">
      <alignment horizontal="center" vertical="center"/>
      <protection/>
    </xf>
    <xf numFmtId="164" fontId="0" fillId="0" borderId="1" xfId="20" applyFont="1" applyFill="1" applyBorder="1" applyAlignment="1">
      <alignment horizontal="center" vertical="center"/>
      <protection/>
    </xf>
    <xf numFmtId="164" fontId="0" fillId="0" borderId="1" xfId="20" applyFont="1" applyFill="1" applyBorder="1" applyAlignment="1">
      <alignment vertical="center"/>
      <protection/>
    </xf>
    <xf numFmtId="164" fontId="0" fillId="4" borderId="2" xfId="20" applyFont="1" applyFill="1" applyBorder="1" applyAlignment="1">
      <alignment horizontal="center" vertical="center"/>
      <protection/>
    </xf>
    <xf numFmtId="164" fontId="0" fillId="0" borderId="0" xfId="20" applyFont="1" applyBorder="1" applyAlignment="1">
      <alignment vertical="center"/>
      <protection/>
    </xf>
    <xf numFmtId="166" fontId="26" fillId="0" borderId="0" xfId="20" applyNumberFormat="1" applyFont="1">
      <alignment/>
      <protection/>
    </xf>
    <xf numFmtId="164" fontId="1" fillId="0" borderId="0" xfId="20" applyFont="1" applyAlignment="1">
      <alignment horizontal="left" vertical="center"/>
      <protection/>
    </xf>
    <xf numFmtId="164" fontId="26" fillId="0" borderId="0" xfId="20" applyFont="1">
      <alignment/>
      <protection/>
    </xf>
    <xf numFmtId="164" fontId="5" fillId="0" borderId="0" xfId="20" applyFont="1" applyBorder="1" applyAlignment="1">
      <alignment/>
      <protection/>
    </xf>
    <xf numFmtId="164" fontId="27" fillId="0" borderId="0" xfId="20" applyFont="1">
      <alignment/>
      <protection/>
    </xf>
    <xf numFmtId="164" fontId="22" fillId="0" borderId="1" xfId="20" applyFont="1" applyFill="1" applyBorder="1" applyAlignment="1">
      <alignment horizontal="left" vertical="center" wrapText="1"/>
      <protection/>
    </xf>
    <xf numFmtId="164" fontId="22" fillId="0" borderId="1" xfId="20" applyFont="1" applyFill="1" applyBorder="1" applyAlignment="1">
      <alignment horizontal="left" vertical="center"/>
      <protection/>
    </xf>
    <xf numFmtId="164" fontId="22" fillId="0" borderId="1" xfId="20" applyFont="1" applyFill="1" applyBorder="1" applyAlignment="1">
      <alignment horizontal="center" vertical="center" wrapText="1"/>
      <protection/>
    </xf>
    <xf numFmtId="164" fontId="22" fillId="0" borderId="1" xfId="20" applyNumberFormat="1" applyFont="1" applyFill="1" applyBorder="1" applyAlignment="1">
      <alignment horizontal="left" vertical="center" wrapText="1"/>
      <protection/>
    </xf>
    <xf numFmtId="168" fontId="22" fillId="0" borderId="1" xfId="20" applyNumberFormat="1" applyFont="1" applyFill="1" applyBorder="1" applyAlignment="1">
      <alignment horizontal="left" vertical="center" wrapText="1"/>
      <protection/>
    </xf>
    <xf numFmtId="164" fontId="15" fillId="0" borderId="1" xfId="20" applyFont="1" applyFill="1" applyBorder="1" applyAlignment="1">
      <alignment horizontal="center" vertical="center"/>
      <protection/>
    </xf>
    <xf numFmtId="165" fontId="7" fillId="0" borderId="1" xfId="22" applyFont="1" applyFill="1" applyBorder="1" applyAlignment="1" applyProtection="1">
      <alignment horizontal="center" vertical="center"/>
      <protection/>
    </xf>
    <xf numFmtId="164" fontId="11" fillId="0" borderId="1" xfId="20" applyFont="1" applyFill="1" applyBorder="1" applyAlignment="1">
      <alignment vertical="center"/>
      <protection/>
    </xf>
    <xf numFmtId="164" fontId="0" fillId="0" borderId="0" xfId="20" applyFont="1" applyBorder="1" applyAlignment="1">
      <alignment horizontal="center" vertical="center"/>
      <protection/>
    </xf>
    <xf numFmtId="164" fontId="0" fillId="0" borderId="0" xfId="20" applyFont="1" applyBorder="1" applyAlignment="1">
      <alignment horizontal="center"/>
      <protection/>
    </xf>
    <xf numFmtId="164" fontId="0" fillId="0" borderId="0" xfId="20" applyFont="1" applyBorder="1">
      <alignment/>
      <protection/>
    </xf>
    <xf numFmtId="167" fontId="0" fillId="0" borderId="0" xfId="20" applyNumberFormat="1" applyFont="1" applyBorder="1">
      <alignment/>
      <protection/>
    </xf>
    <xf numFmtId="165" fontId="7" fillId="0" borderId="0" xfId="22" applyFont="1" applyFill="1" applyBorder="1" applyAlignment="1" applyProtection="1">
      <alignment horizontal="right"/>
      <protection/>
    </xf>
    <xf numFmtId="168" fontId="0" fillId="0" borderId="0" xfId="20" applyNumberFormat="1" applyFont="1" applyBorder="1">
      <alignment/>
      <protection/>
    </xf>
    <xf numFmtId="171" fontId="7" fillId="0" borderId="0" xfId="20" applyNumberFormat="1" applyFont="1" applyBorder="1" applyAlignment="1">
      <alignment horizontal="right"/>
      <protection/>
    </xf>
    <xf numFmtId="171" fontId="0" fillId="0" borderId="0" xfId="20" applyNumberFormat="1" applyFont="1" applyBorder="1" applyAlignment="1">
      <alignment horizontal="right"/>
      <protection/>
    </xf>
    <xf numFmtId="164" fontId="22" fillId="4" borderId="1" xfId="20" applyFont="1" applyFill="1" applyBorder="1" applyAlignment="1">
      <alignment horizontal="center" vertical="center"/>
      <protection/>
    </xf>
    <xf numFmtId="164" fontId="15" fillId="0" borderId="1" xfId="20" applyFont="1" applyBorder="1" applyAlignment="1">
      <alignment horizontal="center" vertical="center"/>
      <protection/>
    </xf>
    <xf numFmtId="164" fontId="11" fillId="0" borderId="1" xfId="20" applyFont="1" applyBorder="1" applyAlignment="1">
      <alignment horizontal="center" vertical="center"/>
      <protection/>
    </xf>
    <xf numFmtId="164" fontId="16" fillId="0" borderId="1" xfId="20" applyFont="1" applyBorder="1" applyAlignment="1">
      <alignment horizontal="center" vertical="center"/>
      <protection/>
    </xf>
    <xf numFmtId="165" fontId="7" fillId="0" borderId="1" xfId="20" applyNumberFormat="1" applyFont="1" applyBorder="1" applyAlignment="1">
      <alignment horizontal="center" vertical="center"/>
      <protection/>
    </xf>
    <xf numFmtId="164" fontId="1" fillId="0" borderId="0" xfId="20" applyFont="1">
      <alignment/>
      <protection/>
    </xf>
    <xf numFmtId="167" fontId="0" fillId="0" borderId="0" xfId="20" applyNumberFormat="1" applyFont="1" applyBorder="1" applyAlignment="1">
      <alignment vertical="center"/>
      <protection/>
    </xf>
    <xf numFmtId="165" fontId="7" fillId="0" borderId="0" xfId="22" applyFont="1" applyFill="1" applyBorder="1" applyAlignment="1" applyProtection="1">
      <alignment horizontal="right" vertical="center"/>
      <protection/>
    </xf>
    <xf numFmtId="164" fontId="28" fillId="0" borderId="0" xfId="20" applyFont="1">
      <alignment/>
      <protection/>
    </xf>
    <xf numFmtId="164" fontId="5" fillId="0" borderId="0" xfId="20" applyFont="1" applyBorder="1" applyAlignment="1">
      <alignment horizontal="left"/>
      <protection/>
    </xf>
    <xf numFmtId="164" fontId="11" fillId="0" borderId="1" xfId="20" applyFont="1" applyBorder="1" applyAlignment="1">
      <alignment vertical="center"/>
      <protection/>
    </xf>
    <xf numFmtId="166" fontId="7" fillId="0" borderId="0" xfId="23" applyFont="1" applyFill="1" applyBorder="1" applyAlignment="1" applyProtection="1">
      <alignment horizontal="right" vertical="center"/>
      <protection/>
    </xf>
    <xf numFmtId="164" fontId="21" fillId="0" borderId="0" xfId="20" applyFont="1" applyFill="1" applyAlignment="1">
      <alignment vertical="center"/>
      <protection/>
    </xf>
    <xf numFmtId="165" fontId="0" fillId="0" borderId="0" xfId="22" applyFont="1" applyFill="1" applyBorder="1" applyAlignment="1" applyProtection="1">
      <alignment vertical="center"/>
      <protection/>
    </xf>
    <xf numFmtId="172" fontId="22" fillId="0" borderId="0" xfId="20" applyNumberFormat="1" applyFont="1" applyBorder="1" applyAlignment="1">
      <alignment horizontal="right" vertical="center"/>
      <protection/>
    </xf>
    <xf numFmtId="172" fontId="0" fillId="0" borderId="0" xfId="20" applyNumberFormat="1" applyFont="1" applyBorder="1" applyAlignment="1">
      <alignment horizontal="right" vertical="center"/>
      <protection/>
    </xf>
    <xf numFmtId="164" fontId="23" fillId="0" borderId="0" xfId="20" applyFont="1" applyAlignment="1">
      <alignment vertical="center"/>
      <protection/>
    </xf>
    <xf numFmtId="164" fontId="5" fillId="0" borderId="0" xfId="20" applyFont="1" applyBorder="1" applyAlignment="1">
      <alignment horizontal="left" vertical="center"/>
      <protection/>
    </xf>
    <xf numFmtId="164" fontId="22" fillId="0" borderId="0" xfId="20" applyFont="1" applyBorder="1" applyAlignment="1">
      <alignment horizontal="left" vertical="center"/>
      <protection/>
    </xf>
    <xf numFmtId="164" fontId="13" fillId="0" borderId="0" xfId="20" applyFont="1" applyBorder="1" applyAlignment="1">
      <alignment horizontal="left" vertical="center"/>
      <protection/>
    </xf>
    <xf numFmtId="168" fontId="22" fillId="4" borderId="1" xfId="20" applyNumberFormat="1" applyFont="1" applyFill="1" applyBorder="1" applyAlignment="1">
      <alignment horizontal="left" vertical="center" wrapText="1"/>
      <protection/>
    </xf>
    <xf numFmtId="164" fontId="15" fillId="4" borderId="1" xfId="20" applyFont="1" applyFill="1" applyBorder="1" applyAlignment="1">
      <alignment horizontal="center" vertical="center" wrapText="1"/>
      <protection/>
    </xf>
    <xf numFmtId="164" fontId="0" fillId="0" borderId="1" xfId="20" applyFont="1" applyBorder="1" applyAlignment="1">
      <alignment horizontal="center" vertical="center"/>
      <protection/>
    </xf>
    <xf numFmtId="164" fontId="15" fillId="4" borderId="4" xfId="20" applyFont="1" applyFill="1" applyBorder="1" applyAlignment="1">
      <alignment horizontal="center" vertical="center" wrapText="1"/>
      <protection/>
    </xf>
    <xf numFmtId="164" fontId="11" fillId="0" borderId="4" xfId="20" applyFont="1" applyBorder="1" applyAlignment="1">
      <alignment horizontal="center" vertical="center"/>
      <protection/>
    </xf>
    <xf numFmtId="164" fontId="0" fillId="0" borderId="4" xfId="20" applyFont="1" applyBorder="1" applyAlignment="1">
      <alignment horizontal="center" vertical="center"/>
      <protection/>
    </xf>
    <xf numFmtId="164" fontId="16" fillId="0" borderId="4" xfId="20" applyFont="1" applyBorder="1" applyAlignment="1">
      <alignment horizontal="center" vertical="center"/>
      <protection/>
    </xf>
    <xf numFmtId="164" fontId="16" fillId="0" borderId="4" xfId="20" applyFont="1" applyFill="1" applyBorder="1" applyAlignment="1">
      <alignment horizontal="center" vertical="center"/>
      <protection/>
    </xf>
    <xf numFmtId="166" fontId="7" fillId="4" borderId="4" xfId="23" applyFont="1" applyFill="1" applyBorder="1" applyAlignment="1" applyProtection="1">
      <alignment horizontal="right" vertical="center"/>
      <protection/>
    </xf>
    <xf numFmtId="165" fontId="7" fillId="0" borderId="4" xfId="20" applyNumberFormat="1" applyFont="1" applyBorder="1" applyAlignment="1">
      <alignment horizontal="center" vertical="center"/>
      <protection/>
    </xf>
    <xf numFmtId="164" fontId="13" fillId="0" borderId="3" xfId="20" applyFont="1" applyBorder="1" applyAlignment="1">
      <alignment horizontal="left" vertical="center"/>
      <protection/>
    </xf>
    <xf numFmtId="164" fontId="23" fillId="0" borderId="3" xfId="20" applyFont="1" applyBorder="1" applyAlignment="1">
      <alignment horizontal="center" vertical="center"/>
      <protection/>
    </xf>
    <xf numFmtId="164" fontId="22" fillId="0" borderId="3" xfId="20" applyFont="1" applyBorder="1" applyAlignment="1">
      <alignment horizontal="center" vertical="center"/>
      <protection/>
    </xf>
    <xf numFmtId="164" fontId="22" fillId="0" borderId="3" xfId="20" applyFont="1" applyFill="1" applyBorder="1" applyAlignment="1">
      <alignment horizontal="center" vertical="center"/>
      <protection/>
    </xf>
    <xf numFmtId="166" fontId="22" fillId="0" borderId="3" xfId="23" applyFont="1" applyFill="1" applyBorder="1" applyAlignment="1" applyProtection="1">
      <alignment horizontal="right" vertical="center"/>
      <protection/>
    </xf>
    <xf numFmtId="165" fontId="0" fillId="0" borderId="3" xfId="22" applyFont="1" applyFill="1" applyBorder="1" applyAlignment="1" applyProtection="1">
      <alignment horizontal="right" vertical="center"/>
      <protection/>
    </xf>
    <xf numFmtId="167" fontId="22" fillId="0" borderId="3" xfId="20" applyNumberFormat="1" applyFont="1" applyBorder="1" applyAlignment="1">
      <alignment horizontal="center" vertical="center"/>
      <protection/>
    </xf>
    <xf numFmtId="168" fontId="0" fillId="0" borderId="3" xfId="20" applyNumberFormat="1" applyFont="1" applyBorder="1" applyAlignment="1">
      <alignment horizontal="right" vertical="center"/>
      <protection/>
    </xf>
    <xf numFmtId="168" fontId="0" fillId="0" borderId="0" xfId="20" applyNumberFormat="1" applyFont="1" applyBorder="1" applyAlignment="1">
      <alignment horizontal="right" vertical="center"/>
      <protection/>
    </xf>
    <xf numFmtId="164" fontId="15" fillId="0" borderId="2" xfId="20" applyFont="1" applyBorder="1" applyAlignment="1">
      <alignment horizontal="center" vertical="center" wrapText="1"/>
      <protection/>
    </xf>
    <xf numFmtId="164" fontId="11" fillId="0" borderId="2" xfId="20" applyFont="1" applyBorder="1" applyAlignment="1">
      <alignment horizontal="center" vertical="center"/>
      <protection/>
    </xf>
    <xf numFmtId="164" fontId="0" fillId="0" borderId="2" xfId="20" applyFont="1" applyBorder="1" applyAlignment="1">
      <alignment horizontal="center" vertical="center"/>
      <protection/>
    </xf>
    <xf numFmtId="164" fontId="16" fillId="0" borderId="2" xfId="20" applyFont="1" applyBorder="1" applyAlignment="1">
      <alignment horizontal="center" vertical="center"/>
      <protection/>
    </xf>
    <xf numFmtId="164" fontId="16" fillId="0" borderId="2" xfId="20" applyFont="1" applyFill="1" applyBorder="1" applyAlignment="1">
      <alignment horizontal="center" vertical="center"/>
      <protection/>
    </xf>
    <xf numFmtId="165" fontId="7" fillId="0" borderId="2" xfId="20" applyNumberFormat="1" applyFont="1" applyBorder="1" applyAlignment="1">
      <alignment horizontal="center" vertical="center"/>
      <protection/>
    </xf>
    <xf numFmtId="164" fontId="11" fillId="0" borderId="2" xfId="20" applyFont="1" applyFill="1" applyBorder="1" applyAlignment="1">
      <alignment horizontal="center" vertical="center"/>
      <protection/>
    </xf>
    <xf numFmtId="173" fontId="16" fillId="0" borderId="2" xfId="20" applyNumberFormat="1" applyFont="1" applyBorder="1" applyAlignment="1">
      <alignment horizontal="center" vertical="center"/>
      <protection/>
    </xf>
    <xf numFmtId="164" fontId="7" fillId="0" borderId="0" xfId="20" applyFont="1" applyAlignment="1">
      <alignment horizontal="right" vertical="center"/>
      <protection/>
    </xf>
    <xf numFmtId="166" fontId="7" fillId="0" borderId="0" xfId="23" applyFont="1" applyFill="1" applyBorder="1" applyAlignment="1" applyProtection="1">
      <alignment vertical="center"/>
      <protection/>
    </xf>
    <xf numFmtId="164" fontId="11" fillId="4" borderId="1" xfId="20" applyFont="1" applyFill="1" applyBorder="1" applyAlignment="1">
      <alignment horizontal="center" vertical="center" wrapText="1"/>
      <protection/>
    </xf>
    <xf numFmtId="164" fontId="29" fillId="0" borderId="1" xfId="20" applyFont="1" applyFill="1" applyBorder="1" applyAlignment="1">
      <alignment horizontal="center" vertical="center" wrapText="1"/>
      <protection/>
    </xf>
    <xf numFmtId="164" fontId="30" fillId="4" borderId="1" xfId="20" applyFont="1" applyFill="1" applyBorder="1" applyAlignment="1">
      <alignment horizontal="center" vertical="center" wrapText="1"/>
      <protection/>
    </xf>
    <xf numFmtId="166" fontId="7" fillId="4" borderId="1" xfId="23" applyFont="1" applyFill="1" applyBorder="1" applyAlignment="1" applyProtection="1">
      <alignment horizontal="right" vertical="center" wrapText="1"/>
      <protection/>
    </xf>
    <xf numFmtId="164" fontId="11" fillId="0" borderId="1" xfId="20" applyFont="1" applyFill="1" applyBorder="1" applyAlignment="1">
      <alignment horizontal="center" vertical="center" wrapText="1"/>
      <protection/>
    </xf>
    <xf numFmtId="164" fontId="31" fillId="0" borderId="1" xfId="20" applyFont="1" applyFill="1" applyBorder="1" applyAlignment="1">
      <alignment horizontal="center" vertical="center" wrapText="1"/>
      <protection/>
    </xf>
    <xf numFmtId="164" fontId="29" fillId="4" borderId="1" xfId="20" applyFont="1" applyFill="1" applyBorder="1" applyAlignment="1">
      <alignment horizontal="center" vertical="center" wrapText="1"/>
      <protection/>
    </xf>
    <xf numFmtId="164" fontId="31" fillId="4" borderId="1" xfId="20" applyFont="1" applyFill="1" applyBorder="1" applyAlignment="1">
      <alignment horizontal="center" vertical="center" wrapText="1"/>
      <protection/>
    </xf>
    <xf numFmtId="164" fontId="32" fillId="0" borderId="0" xfId="20" applyFont="1">
      <alignment/>
      <protection/>
    </xf>
    <xf numFmtId="167" fontId="7" fillId="0" borderId="0" xfId="20" applyNumberFormat="1" applyFont="1" applyBorder="1" applyAlignment="1">
      <alignment vertical="center"/>
      <protection/>
    </xf>
    <xf numFmtId="164" fontId="11" fillId="0" borderId="1" xfId="20" applyFont="1" applyFill="1" applyBorder="1" applyAlignment="1">
      <alignment vertical="center" wrapText="1"/>
      <protection/>
    </xf>
    <xf numFmtId="164" fontId="16" fillId="0" borderId="1" xfId="20" applyFont="1" applyFill="1" applyBorder="1" applyAlignment="1">
      <alignment horizontal="center" vertical="center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6" fontId="7" fillId="0" borderId="1" xfId="23" applyFont="1" applyFill="1" applyBorder="1" applyAlignment="1" applyProtection="1">
      <alignment horizontal="right" vertical="center" wrapText="1"/>
      <protection/>
    </xf>
    <xf numFmtId="164" fontId="33" fillId="0" borderId="0" xfId="20" applyFont="1">
      <alignment/>
      <protection/>
    </xf>
    <xf numFmtId="164" fontId="34" fillId="4" borderId="1" xfId="20" applyFont="1" applyFill="1" applyBorder="1" applyAlignment="1">
      <alignment horizontal="center" vertical="center" wrapText="1"/>
      <protection/>
    </xf>
    <xf numFmtId="164" fontId="35" fillId="4" borderId="1" xfId="20" applyFont="1" applyFill="1" applyBorder="1" applyAlignment="1">
      <alignment horizontal="center" vertical="center" wrapText="1"/>
      <protection/>
    </xf>
    <xf numFmtId="164" fontId="34" fillId="0" borderId="1" xfId="20" applyFont="1" applyFill="1" applyBorder="1" applyAlignment="1">
      <alignment horizontal="center" vertical="center" wrapText="1"/>
      <protection/>
    </xf>
    <xf numFmtId="164" fontId="35" fillId="0" borderId="1" xfId="20" applyFont="1" applyFill="1" applyBorder="1" applyAlignment="1">
      <alignment horizontal="center" vertical="center" wrapText="1"/>
      <protection/>
    </xf>
    <xf numFmtId="164" fontId="28" fillId="0" borderId="0" xfId="20" applyFont="1" applyFill="1">
      <alignment/>
      <protection/>
    </xf>
    <xf numFmtId="164" fontId="5" fillId="0" borderId="0" xfId="20" applyFont="1" applyFill="1" applyBorder="1" applyAlignment="1">
      <alignment horizontal="left" vertical="center" wrapText="1"/>
      <protection/>
    </xf>
    <xf numFmtId="164" fontId="32" fillId="0" borderId="0" xfId="20" applyFont="1" applyFill="1">
      <alignment/>
      <protection/>
    </xf>
    <xf numFmtId="164" fontId="1" fillId="0" borderId="0" xfId="20" applyFont="1" applyFill="1">
      <alignment/>
      <protection/>
    </xf>
    <xf numFmtId="166" fontId="26" fillId="0" borderId="0" xfId="20" applyNumberFormat="1" applyFont="1" applyAlignment="1">
      <alignment vertical="center"/>
      <protection/>
    </xf>
    <xf numFmtId="166" fontId="7" fillId="0" borderId="1" xfId="23" applyFont="1" applyFill="1" applyBorder="1" applyAlignment="1" applyProtection="1">
      <alignment horizontal="center" vertical="center"/>
      <protection/>
    </xf>
    <xf numFmtId="164" fontId="36" fillId="0" borderId="0" xfId="20" applyFont="1" applyFill="1">
      <alignment/>
      <protection/>
    </xf>
    <xf numFmtId="164" fontId="37" fillId="0" borderId="0" xfId="20" applyFont="1" applyFill="1">
      <alignment/>
      <protection/>
    </xf>
    <xf numFmtId="164" fontId="5" fillId="0" borderId="0" xfId="20" applyFont="1" applyFill="1" applyBorder="1" applyAlignment="1">
      <alignment horizontal="left" wrapText="1"/>
      <protection/>
    </xf>
    <xf numFmtId="164" fontId="15" fillId="0" borderId="1" xfId="20" applyFont="1" applyFill="1" applyBorder="1" applyAlignment="1">
      <alignment horizontal="left" vertical="center" wrapText="1"/>
      <protection/>
    </xf>
    <xf numFmtId="164" fontId="26" fillId="0" borderId="0" xfId="20" applyFont="1" applyFill="1">
      <alignment/>
      <protection/>
    </xf>
    <xf numFmtId="166" fontId="26" fillId="0" borderId="0" xfId="20" applyNumberFormat="1" applyFont="1" applyFill="1">
      <alignment/>
      <protection/>
    </xf>
    <xf numFmtId="166" fontId="11" fillId="0" borderId="1" xfId="23" applyFont="1" applyFill="1" applyBorder="1" applyAlignment="1" applyProtection="1">
      <alignment horizontal="center" vertical="center"/>
      <protection/>
    </xf>
    <xf numFmtId="165" fontId="11" fillId="0" borderId="1" xfId="22" applyFont="1" applyFill="1" applyBorder="1" applyAlignment="1" applyProtection="1">
      <alignment horizontal="center" vertical="center"/>
      <protection/>
    </xf>
    <xf numFmtId="166" fontId="11" fillId="0" borderId="1" xfId="23" applyFont="1" applyFill="1" applyBorder="1" applyAlignment="1" applyProtection="1">
      <alignment horizontal="right" vertical="center"/>
      <protection/>
    </xf>
    <xf numFmtId="164" fontId="38" fillId="0" borderId="0" xfId="20" applyFont="1" applyFill="1">
      <alignment/>
      <protection/>
    </xf>
    <xf numFmtId="169" fontId="0" fillId="0" borderId="0" xfId="20" applyNumberFormat="1" applyFont="1" applyFill="1" applyBorder="1" applyAlignment="1">
      <alignment horizontal="center"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16" fillId="0" borderId="1" xfId="20" applyNumberFormat="1" applyFont="1" applyFill="1" applyBorder="1" applyAlignment="1">
      <alignment horizontal="center" vertical="center"/>
      <protection/>
    </xf>
    <xf numFmtId="166" fontId="7" fillId="0" borderId="1" xfId="23" applyFont="1" applyFill="1" applyBorder="1" applyAlignment="1" applyProtection="1">
      <alignment horizontal="center" vertical="center" wrapText="1"/>
      <protection/>
    </xf>
    <xf numFmtId="173" fontId="11" fillId="0" borderId="1" xfId="20" applyNumberFormat="1" applyFont="1" applyFill="1" applyBorder="1" applyAlignment="1">
      <alignment horizontal="center" vertical="center" wrapText="1"/>
      <protection/>
    </xf>
    <xf numFmtId="167" fontId="7" fillId="0" borderId="0" xfId="20" applyNumberFormat="1" applyFont="1" applyFill="1" applyBorder="1" applyAlignment="1">
      <alignment vertical="center"/>
      <protection/>
    </xf>
    <xf numFmtId="164" fontId="37" fillId="0" borderId="0" xfId="20" applyFont="1">
      <alignment/>
      <protection/>
    </xf>
    <xf numFmtId="164" fontId="30" fillId="0" borderId="1" xfId="20" applyFont="1" applyFill="1" applyBorder="1" applyAlignment="1">
      <alignment horizontal="center" vertical="center" wrapText="1"/>
      <protection/>
    </xf>
    <xf numFmtId="164" fontId="11" fillId="4" borderId="1" xfId="20" applyFont="1" applyFill="1" applyBorder="1" applyAlignment="1">
      <alignment vertical="center" wrapText="1"/>
      <protection/>
    </xf>
    <xf numFmtId="166" fontId="7" fillId="4" borderId="1" xfId="23" applyFont="1" applyFill="1" applyBorder="1" applyAlignment="1" applyProtection="1">
      <alignment horizontal="center" vertical="center" wrapText="1"/>
      <protection/>
    </xf>
    <xf numFmtId="169" fontId="7" fillId="0" borderId="0" xfId="20" applyNumberFormat="1" applyFont="1" applyBorder="1" applyAlignment="1">
      <alignment horizontal="center" vertical="center"/>
      <protection/>
    </xf>
    <xf numFmtId="167" fontId="7" fillId="0" borderId="0" xfId="20" applyNumberFormat="1" applyFont="1" applyBorder="1" applyAlignment="1">
      <alignment horizontal="right" vertical="center"/>
      <protection/>
    </xf>
    <xf numFmtId="164" fontId="1" fillId="0" borderId="0" xfId="20" applyAlignment="1">
      <alignment vertical="center"/>
      <protection/>
    </xf>
    <xf numFmtId="164" fontId="1" fillId="0" borderId="0" xfId="20" applyAlignment="1">
      <alignment wrapText="1"/>
      <protection/>
    </xf>
    <xf numFmtId="164" fontId="18" fillId="0" borderId="1" xfId="20" applyFont="1" applyBorder="1" applyAlignment="1">
      <alignment vertical="center" wrapText="1"/>
      <protection/>
    </xf>
    <xf numFmtId="164" fontId="38" fillId="0" borderId="1" xfId="20" applyFont="1" applyBorder="1" applyAlignment="1">
      <alignment vertical="center"/>
      <protection/>
    </xf>
    <xf numFmtId="164" fontId="11" fillId="0" borderId="1" xfId="20" applyFont="1" applyFill="1" applyBorder="1" applyAlignment="1">
      <alignment horizontal="left" vertical="center" wrapText="1"/>
      <protection/>
    </xf>
    <xf numFmtId="166" fontId="7" fillId="0" borderId="1" xfId="23" applyFont="1" applyFill="1" applyBorder="1" applyAlignment="1" applyProtection="1">
      <alignment vertical="center"/>
      <protection/>
    </xf>
    <xf numFmtId="164" fontId="11" fillId="0" borderId="1" xfId="20" applyFont="1" applyBorder="1" applyAlignment="1">
      <alignment horizontal="center" vertical="center" wrapText="1"/>
      <protection/>
    </xf>
    <xf numFmtId="164" fontId="11" fillId="0" borderId="1" xfId="20" applyFont="1" applyBorder="1" applyAlignment="1">
      <alignment horizontal="left" vertical="center" wrapText="1"/>
      <protection/>
    </xf>
    <xf numFmtId="164" fontId="1" fillId="0" borderId="0" xfId="20" applyFont="1" applyAlignment="1">
      <alignment vertical="center"/>
      <protection/>
    </xf>
    <xf numFmtId="164" fontId="1" fillId="0" borderId="0" xfId="20" applyFont="1" applyAlignment="1">
      <alignment horizontal="center"/>
      <protection/>
    </xf>
    <xf numFmtId="164" fontId="5" fillId="0" borderId="0" xfId="20" applyFont="1">
      <alignment/>
      <protection/>
    </xf>
    <xf numFmtId="164" fontId="22" fillId="0" borderId="1" xfId="20" applyFont="1" applyBorder="1" applyAlignment="1">
      <alignment vertical="center" wrapText="1"/>
      <protection/>
    </xf>
    <xf numFmtId="164" fontId="22" fillId="4" borderId="5" xfId="20" applyFont="1" applyFill="1" applyBorder="1" applyAlignment="1">
      <alignment horizontal="center" vertical="center"/>
      <protection/>
    </xf>
    <xf numFmtId="169" fontId="0" fillId="0" borderId="0" xfId="20" applyNumberFormat="1" applyFont="1" applyBorder="1" applyAlignment="1">
      <alignment horizontal="center" vertical="center"/>
      <protection/>
    </xf>
    <xf numFmtId="164" fontId="18" fillId="0" borderId="1" xfId="20" applyFont="1" applyBorder="1" applyAlignment="1">
      <alignment vertical="center"/>
      <protection/>
    </xf>
    <xf numFmtId="164" fontId="22" fillId="4" borderId="3" xfId="20" applyFont="1" applyFill="1" applyBorder="1" applyAlignment="1">
      <alignment vertical="center"/>
      <protection/>
    </xf>
    <xf numFmtId="164" fontId="22" fillId="4" borderId="1" xfId="20" applyFont="1" applyFill="1" applyBorder="1" applyAlignment="1">
      <alignment vertical="center" wrapText="1"/>
      <protection/>
    </xf>
    <xf numFmtId="164" fontId="22" fillId="4" borderId="1" xfId="20" applyNumberFormat="1" applyFont="1" applyFill="1" applyBorder="1" applyAlignment="1">
      <alignment vertical="center" wrapText="1"/>
      <protection/>
    </xf>
    <xf numFmtId="164" fontId="11" fillId="0" borderId="5" xfId="20" applyFont="1" applyBorder="1" applyAlignment="1">
      <alignment vertical="center"/>
      <protection/>
    </xf>
    <xf numFmtId="164" fontId="22" fillId="4" borderId="6" xfId="20" applyFont="1" applyFill="1" applyBorder="1" applyAlignment="1">
      <alignment horizontal="center" vertical="center"/>
      <protection/>
    </xf>
    <xf numFmtId="164" fontId="39" fillId="0" borderId="1" xfId="20" applyFont="1" applyBorder="1" applyAlignment="1">
      <alignment vertical="center"/>
      <protection/>
    </xf>
    <xf numFmtId="164" fontId="11" fillId="0" borderId="1" xfId="20" applyFont="1" applyBorder="1" applyAlignment="1">
      <alignment horizontal="left" vertical="center"/>
      <protection/>
    </xf>
    <xf numFmtId="168" fontId="7" fillId="0" borderId="1" xfId="20" applyNumberFormat="1" applyFont="1" applyBorder="1" applyAlignment="1">
      <alignment horizontal="center" vertical="center"/>
      <protection/>
    </xf>
    <xf numFmtId="167" fontId="7" fillId="0" borderId="0" xfId="0" applyNumberFormat="1" applyFont="1" applyBorder="1" applyAlignment="1">
      <alignment vertical="center"/>
    </xf>
    <xf numFmtId="168" fontId="22" fillId="4" borderId="1" xfId="20" applyNumberFormat="1" applyFont="1" applyFill="1" applyBorder="1" applyAlignment="1">
      <alignment vertical="center" wrapText="1"/>
      <protection/>
    </xf>
    <xf numFmtId="164" fontId="15" fillId="0" borderId="1" xfId="20" applyFont="1" applyBorder="1" applyAlignment="1">
      <alignment horizontal="center" vertical="center" wrapText="1"/>
      <protection/>
    </xf>
    <xf numFmtId="164" fontId="16" fillId="0" borderId="1" xfId="20" applyFont="1" applyBorder="1" applyAlignment="1">
      <alignment horizontal="center" vertical="center" wrapText="1"/>
      <protection/>
    </xf>
    <xf numFmtId="164" fontId="22" fillId="4" borderId="5" xfId="20" applyFont="1" applyFill="1" applyBorder="1" applyAlignment="1">
      <alignment horizontal="center" vertical="center" wrapText="1"/>
      <protection/>
    </xf>
    <xf numFmtId="164" fontId="1" fillId="0" borderId="0" xfId="20" applyAlignment="1">
      <alignment horizontal="center" vertical="center"/>
      <protection/>
    </xf>
    <xf numFmtId="164" fontId="38" fillId="0" borderId="1" xfId="20" applyFont="1" applyBorder="1" applyAlignment="1">
      <alignment vertical="center" wrapText="1"/>
      <protection/>
    </xf>
    <xf numFmtId="164" fontId="11" fillId="0" borderId="5" xfId="20" applyFont="1" applyBorder="1" applyAlignment="1">
      <alignment horizontal="center" vertical="center" wrapText="1"/>
      <protection/>
    </xf>
    <xf numFmtId="164" fontId="7" fillId="0" borderId="1" xfId="20" applyFont="1" applyBorder="1" applyAlignment="1">
      <alignment horizontal="center" vertical="center"/>
      <protection/>
    </xf>
    <xf numFmtId="164" fontId="41" fillId="0" borderId="0" xfId="20" applyFont="1" applyFill="1">
      <alignment/>
      <protection/>
    </xf>
    <xf numFmtId="164" fontId="41" fillId="0" borderId="0" xfId="20" applyFont="1" applyFill="1" applyBorder="1" applyAlignment="1">
      <alignment vertical="center" wrapText="1"/>
      <protection/>
    </xf>
    <xf numFmtId="164" fontId="41" fillId="0" borderId="0" xfId="20" applyFont="1" applyFill="1" applyAlignment="1">
      <alignment wrapText="1"/>
      <protection/>
    </xf>
    <xf numFmtId="167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horizontal="right" vertical="center"/>
    </xf>
    <xf numFmtId="166" fontId="24" fillId="0" borderId="0" xfId="20" applyNumberFormat="1" applyFont="1" applyFill="1">
      <alignment/>
      <protection/>
    </xf>
    <xf numFmtId="164" fontId="41" fillId="0" borderId="0" xfId="20" applyFont="1" applyFill="1" applyAlignment="1">
      <alignment vertical="center"/>
      <protection/>
    </xf>
    <xf numFmtId="164" fontId="24" fillId="0" borderId="0" xfId="20" applyFont="1" applyFill="1">
      <alignment/>
      <protection/>
    </xf>
    <xf numFmtId="164" fontId="1" fillId="0" borderId="0" xfId="20" applyFill="1" applyAlignment="1">
      <alignment vertical="center"/>
      <protection/>
    </xf>
    <xf numFmtId="164" fontId="1" fillId="0" borderId="0" xfId="20" applyFill="1" applyAlignment="1">
      <alignment wrapText="1"/>
      <protection/>
    </xf>
    <xf numFmtId="164" fontId="22" fillId="4" borderId="1" xfId="20" applyFont="1" applyFill="1" applyBorder="1" applyAlignment="1">
      <alignment vertical="center"/>
      <protection/>
    </xf>
    <xf numFmtId="166" fontId="7" fillId="4" borderId="1" xfId="23" applyFont="1" applyFill="1" applyBorder="1" applyAlignment="1" applyProtection="1">
      <alignment vertical="center" wrapText="1"/>
      <protection/>
    </xf>
    <xf numFmtId="164" fontId="26" fillId="0" borderId="0" xfId="20" applyFont="1" applyAlignment="1">
      <alignment horizontal="right"/>
      <protection/>
    </xf>
    <xf numFmtId="164" fontId="38" fillId="0" borderId="1" xfId="20" applyFont="1" applyFill="1" applyBorder="1" applyAlignment="1">
      <alignment vertical="center" wrapText="1"/>
      <protection/>
    </xf>
    <xf numFmtId="166" fontId="7" fillId="0" borderId="1" xfId="23" applyFont="1" applyFill="1" applyBorder="1" applyAlignment="1" applyProtection="1">
      <alignment vertical="center" wrapText="1"/>
      <protection/>
    </xf>
    <xf numFmtId="164" fontId="26" fillId="0" borderId="0" xfId="20" applyFont="1" applyAlignment="1">
      <alignment horizontal="center" vertical="center"/>
      <protection/>
    </xf>
    <xf numFmtId="164" fontId="36" fillId="0" borderId="0" xfId="20" applyFont="1">
      <alignment/>
      <protection/>
    </xf>
    <xf numFmtId="164" fontId="42" fillId="0" borderId="0" xfId="20" applyFont="1" applyBorder="1" applyAlignment="1">
      <alignment wrapText="1"/>
      <protection/>
    </xf>
    <xf numFmtId="166" fontId="7" fillId="4" borderId="1" xfId="23" applyFont="1" applyFill="1" applyBorder="1" applyAlignment="1" applyProtection="1">
      <alignment horizontal="center" vertical="center"/>
      <protection/>
    </xf>
    <xf numFmtId="165" fontId="7" fillId="4" borderId="1" xfId="22" applyFont="1" applyFill="1" applyBorder="1" applyAlignment="1" applyProtection="1">
      <alignment horizontal="center" vertical="center"/>
      <protection/>
    </xf>
    <xf numFmtId="164" fontId="7" fillId="0" borderId="0" xfId="20" applyFont="1" applyBorder="1" applyAlignment="1">
      <alignment horizontal="center" vertical="center"/>
      <protection/>
    </xf>
    <xf numFmtId="164" fontId="7" fillId="0" borderId="0" xfId="0" applyFont="1" applyFill="1" applyBorder="1" applyAlignment="1" applyProtection="1">
      <alignment horizontal="right" vertical="center"/>
      <protection/>
    </xf>
    <xf numFmtId="164" fontId="8" fillId="0" borderId="0" xfId="20" applyFont="1" applyBorder="1" applyAlignment="1">
      <alignment horizontal="center"/>
      <protection/>
    </xf>
    <xf numFmtId="164" fontId="11" fillId="0" borderId="0" xfId="20" applyFont="1" applyFill="1" applyAlignment="1">
      <alignment vertical="center"/>
      <protection/>
    </xf>
    <xf numFmtId="164" fontId="43" fillId="0" borderId="1" xfId="20" applyFont="1" applyFill="1" applyBorder="1" applyAlignment="1">
      <alignment horizontal="center" vertical="center"/>
      <protection/>
    </xf>
    <xf numFmtId="164" fontId="5" fillId="0" borderId="0" xfId="20" applyFont="1" applyAlignment="1">
      <alignment/>
      <protection/>
    </xf>
    <xf numFmtId="164" fontId="22" fillId="0" borderId="0" xfId="20" applyFont="1" applyBorder="1" applyAlignment="1">
      <alignment wrapText="1"/>
      <protection/>
    </xf>
    <xf numFmtId="164" fontId="5" fillId="0" borderId="0" xfId="20" applyFont="1" applyBorder="1" applyAlignment="1">
      <alignment wrapText="1"/>
      <protection/>
    </xf>
    <xf numFmtId="164" fontId="0" fillId="0" borderId="1" xfId="20" applyFont="1" applyBorder="1" applyAlignment="1">
      <alignment horizontal="left" vertical="center" textRotation="180" wrapText="1"/>
      <protection/>
    </xf>
    <xf numFmtId="164" fontId="15" fillId="0" borderId="1" xfId="20" applyFont="1" applyBorder="1" applyAlignment="1">
      <alignment horizontal="left" vertical="center" wrapText="1"/>
      <protection/>
    </xf>
    <xf numFmtId="164" fontId="0" fillId="0" borderId="1" xfId="20" applyFont="1" applyBorder="1" applyAlignment="1">
      <alignment horizontal="left" vertical="center" wrapText="1"/>
      <protection/>
    </xf>
    <xf numFmtId="164" fontId="11" fillId="0" borderId="0" xfId="20" applyFont="1" applyBorder="1" applyAlignment="1">
      <alignment vertical="center"/>
      <protection/>
    </xf>
    <xf numFmtId="164" fontId="44" fillId="0" borderId="0" xfId="20" applyFont="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Normalny_Zbiorowka" xfId="21"/>
    <cellStyle name="Excel Built-in Percent" xfId="22"/>
    <cellStyle name="Excel Built-in 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emf" /><Relationship Id="rId6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png" /><Relationship Id="rId3" Type="http://schemas.openxmlformats.org/officeDocument/2006/relationships/image" Target="../media/image2.emf" /><Relationship Id="rId4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0</xdr:rowOff>
    </xdr:from>
    <xdr:to>
      <xdr:col>1</xdr:col>
      <xdr:colOff>342900</xdr:colOff>
      <xdr:row>2</xdr:row>
      <xdr:rowOff>123825</xdr:rowOff>
    </xdr:to>
    <xdr:sp>
      <xdr:nvSpPr>
        <xdr:cNvPr id="1" name="AutoShape 25"/>
        <xdr:cNvSpPr>
          <a:spLocks/>
        </xdr:cNvSpPr>
      </xdr:nvSpPr>
      <xdr:spPr>
        <a:xfrm>
          <a:off x="838200" y="438150"/>
          <a:ext cx="133350" cy="114300"/>
        </a:xfrm>
        <a:prstGeom prst="triangle">
          <a:avLst>
            <a:gd name="adj" fmla="val 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10</xdr:row>
      <xdr:rowOff>66675</xdr:rowOff>
    </xdr:from>
    <xdr:to>
      <xdr:col>1</xdr:col>
      <xdr:colOff>419100</xdr:colOff>
      <xdr:row>10</xdr:row>
      <xdr:rowOff>219075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48602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219075</xdr:colOff>
      <xdr:row>11</xdr:row>
      <xdr:rowOff>9525</xdr:rowOff>
    </xdr:from>
    <xdr:to>
      <xdr:col>1</xdr:col>
      <xdr:colOff>371475</xdr:colOff>
      <xdr:row>11</xdr:row>
      <xdr:rowOff>161925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2676525"/>
          <a:ext cx="1524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219075</xdr:colOff>
      <xdr:row>8</xdr:row>
      <xdr:rowOff>57150</xdr:rowOff>
    </xdr:from>
    <xdr:to>
      <xdr:col>1</xdr:col>
      <xdr:colOff>409575</xdr:colOff>
      <xdr:row>8</xdr:row>
      <xdr:rowOff>219075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1981200"/>
          <a:ext cx="1905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209550</xdr:colOff>
      <xdr:row>4</xdr:row>
      <xdr:rowOff>38100</xdr:rowOff>
    </xdr:from>
    <xdr:to>
      <xdr:col>1</xdr:col>
      <xdr:colOff>342900</xdr:colOff>
      <xdr:row>4</xdr:row>
      <xdr:rowOff>209550</xdr:rowOff>
    </xdr:to>
    <xdr:grpSp>
      <xdr:nvGrpSpPr>
        <xdr:cNvPr id="5" name="Group 4"/>
        <xdr:cNvGrpSpPr>
          <a:grpSpLocks/>
        </xdr:cNvGrpSpPr>
      </xdr:nvGrpSpPr>
      <xdr:grpSpPr>
        <a:xfrm>
          <a:off x="838200" y="971550"/>
          <a:ext cx="133350" cy="171450"/>
          <a:chOff x="1392" y="1561"/>
          <a:chExt cx="224" cy="284"/>
        </a:xfrm>
        <a:solidFill>
          <a:srgbClr val="FFFFFF"/>
        </a:solidFill>
      </xdr:grpSpPr>
      <xdr:sp>
        <xdr:nvSpPr>
          <xdr:cNvPr id="6" name="AutoShape 3"/>
          <xdr:cNvSpPr>
            <a:spLocks/>
          </xdr:cNvSpPr>
        </xdr:nvSpPr>
        <xdr:spPr>
          <a:xfrm>
            <a:off x="1392" y="1561"/>
            <a:ext cx="224" cy="2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392" y="1561"/>
            <a:ext cx="224" cy="28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1</xdr:col>
      <xdr:colOff>247650</xdr:colOff>
      <xdr:row>5</xdr:row>
      <xdr:rowOff>57150</xdr:rowOff>
    </xdr:from>
    <xdr:to>
      <xdr:col>1</xdr:col>
      <xdr:colOff>361950</xdr:colOff>
      <xdr:row>5</xdr:row>
      <xdr:rowOff>180975</xdr:rowOff>
    </xdr:to>
    <xdr:grpSp>
      <xdr:nvGrpSpPr>
        <xdr:cNvPr id="8" name="Group 42"/>
        <xdr:cNvGrpSpPr>
          <a:grpSpLocks/>
        </xdr:cNvGrpSpPr>
      </xdr:nvGrpSpPr>
      <xdr:grpSpPr>
        <a:xfrm>
          <a:off x="876300" y="1238250"/>
          <a:ext cx="123825" cy="123825"/>
          <a:chOff x="1452" y="1990"/>
          <a:chExt cx="202" cy="198"/>
        </a:xfrm>
        <a:solidFill>
          <a:srgbClr val="FFFFFF"/>
        </a:solidFill>
      </xdr:grpSpPr>
      <xdr:sp>
        <xdr:nvSpPr>
          <xdr:cNvPr id="9" name="Oval 43"/>
          <xdr:cNvSpPr>
            <a:spLocks/>
          </xdr:cNvSpPr>
        </xdr:nvSpPr>
        <xdr:spPr>
          <a:xfrm>
            <a:off x="1452" y="1990"/>
            <a:ext cx="202" cy="198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44"/>
          <xdr:cNvSpPr>
            <a:spLocks/>
          </xdr:cNvSpPr>
        </xdr:nvSpPr>
        <xdr:spPr>
          <a:xfrm>
            <a:off x="1557" y="1992"/>
            <a:ext cx="0" cy="9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45"/>
          <xdr:cNvSpPr>
            <a:spLocks/>
          </xdr:cNvSpPr>
        </xdr:nvSpPr>
        <xdr:spPr>
          <a:xfrm>
            <a:off x="1557" y="2096"/>
            <a:ext cx="84" cy="4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46"/>
          <xdr:cNvSpPr>
            <a:spLocks/>
          </xdr:cNvSpPr>
        </xdr:nvSpPr>
        <xdr:spPr>
          <a:xfrm flipH="1">
            <a:off x="1467" y="2096"/>
            <a:ext cx="81" cy="4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190500</xdr:colOff>
      <xdr:row>9</xdr:row>
      <xdr:rowOff>38100</xdr:rowOff>
    </xdr:from>
    <xdr:to>
      <xdr:col>1</xdr:col>
      <xdr:colOff>333375</xdr:colOff>
      <xdr:row>9</xdr:row>
      <xdr:rowOff>180975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9150" y="2209800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238125</xdr:colOff>
      <xdr:row>6</xdr:row>
      <xdr:rowOff>9525</xdr:rowOff>
    </xdr:from>
    <xdr:to>
      <xdr:col>1</xdr:col>
      <xdr:colOff>361950</xdr:colOff>
      <xdr:row>6</xdr:row>
      <xdr:rowOff>133350</xdr:rowOff>
    </xdr:to>
    <xdr:grpSp>
      <xdr:nvGrpSpPr>
        <xdr:cNvPr id="14" name="Group 42"/>
        <xdr:cNvGrpSpPr>
          <a:grpSpLocks/>
        </xdr:cNvGrpSpPr>
      </xdr:nvGrpSpPr>
      <xdr:grpSpPr>
        <a:xfrm>
          <a:off x="866775" y="1438275"/>
          <a:ext cx="123825" cy="123825"/>
          <a:chOff x="1438" y="2317"/>
          <a:chExt cx="208" cy="196"/>
        </a:xfrm>
        <a:solidFill>
          <a:srgbClr val="FFFFFF"/>
        </a:solidFill>
      </xdr:grpSpPr>
      <xdr:sp>
        <xdr:nvSpPr>
          <xdr:cNvPr id="15" name="Oval 43"/>
          <xdr:cNvSpPr>
            <a:spLocks/>
          </xdr:cNvSpPr>
        </xdr:nvSpPr>
        <xdr:spPr>
          <a:xfrm>
            <a:off x="1438" y="2317"/>
            <a:ext cx="208" cy="196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44"/>
          <xdr:cNvSpPr>
            <a:spLocks/>
          </xdr:cNvSpPr>
        </xdr:nvSpPr>
        <xdr:spPr>
          <a:xfrm>
            <a:off x="1544" y="2318"/>
            <a:ext cx="0" cy="9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45"/>
          <xdr:cNvSpPr>
            <a:spLocks/>
          </xdr:cNvSpPr>
        </xdr:nvSpPr>
        <xdr:spPr>
          <a:xfrm>
            <a:off x="1544" y="2421"/>
            <a:ext cx="82" cy="3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46"/>
          <xdr:cNvSpPr>
            <a:spLocks/>
          </xdr:cNvSpPr>
        </xdr:nvSpPr>
        <xdr:spPr>
          <a:xfrm flipH="1">
            <a:off x="1450" y="2421"/>
            <a:ext cx="79" cy="4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238125</xdr:colOff>
      <xdr:row>7</xdr:row>
      <xdr:rowOff>104775</xdr:rowOff>
    </xdr:from>
    <xdr:to>
      <xdr:col>1</xdr:col>
      <xdr:colOff>409575</xdr:colOff>
      <xdr:row>7</xdr:row>
      <xdr:rowOff>171450</xdr:rowOff>
    </xdr:to>
    <xdr:pic>
      <xdr:nvPicPr>
        <xdr:cNvPr id="19" name="Grafika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6775" y="1781175"/>
          <a:ext cx="171450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7</xdr:row>
      <xdr:rowOff>85725</xdr:rowOff>
    </xdr:from>
    <xdr:to>
      <xdr:col>6</xdr:col>
      <xdr:colOff>333375</xdr:colOff>
      <xdr:row>7</xdr:row>
      <xdr:rowOff>209550</xdr:rowOff>
    </xdr:to>
    <xdr:grpSp>
      <xdr:nvGrpSpPr>
        <xdr:cNvPr id="1" name="Group 16"/>
        <xdr:cNvGrpSpPr>
          <a:grpSpLocks/>
        </xdr:cNvGrpSpPr>
      </xdr:nvGrpSpPr>
      <xdr:grpSpPr>
        <a:xfrm>
          <a:off x="3486150" y="2057400"/>
          <a:ext cx="123825" cy="123825"/>
          <a:chOff x="5777" y="3228"/>
          <a:chExt cx="205" cy="199"/>
        </a:xfrm>
        <a:solidFill>
          <a:srgbClr val="FFFFFF"/>
        </a:solidFill>
      </xdr:grpSpPr>
      <xdr:sp>
        <xdr:nvSpPr>
          <xdr:cNvPr id="2" name="Oval 17"/>
          <xdr:cNvSpPr>
            <a:spLocks/>
          </xdr:cNvSpPr>
        </xdr:nvSpPr>
        <xdr:spPr>
          <a:xfrm>
            <a:off x="5777" y="3228"/>
            <a:ext cx="205" cy="199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18"/>
          <xdr:cNvSpPr>
            <a:spLocks/>
          </xdr:cNvSpPr>
        </xdr:nvSpPr>
        <xdr:spPr>
          <a:xfrm>
            <a:off x="5882" y="3228"/>
            <a:ext cx="0" cy="9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9"/>
          <xdr:cNvSpPr>
            <a:spLocks/>
          </xdr:cNvSpPr>
        </xdr:nvSpPr>
        <xdr:spPr>
          <a:xfrm>
            <a:off x="5882" y="3335"/>
            <a:ext cx="87" cy="4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20"/>
          <xdr:cNvSpPr>
            <a:spLocks/>
          </xdr:cNvSpPr>
        </xdr:nvSpPr>
        <xdr:spPr>
          <a:xfrm flipH="1">
            <a:off x="5791" y="3335"/>
            <a:ext cx="82" cy="4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28</xdr:row>
      <xdr:rowOff>104775</xdr:rowOff>
    </xdr:from>
    <xdr:to>
      <xdr:col>6</xdr:col>
      <xdr:colOff>276225</xdr:colOff>
      <xdr:row>28</xdr:row>
      <xdr:rowOff>228600</xdr:rowOff>
    </xdr:to>
    <xdr:sp>
      <xdr:nvSpPr>
        <xdr:cNvPr id="1" name="AutoShape 118"/>
        <xdr:cNvSpPr>
          <a:spLocks/>
        </xdr:cNvSpPr>
      </xdr:nvSpPr>
      <xdr:spPr>
        <a:xfrm>
          <a:off x="3200400" y="9782175"/>
          <a:ext cx="133350" cy="123825"/>
        </a:xfrm>
        <a:prstGeom prst="triangle">
          <a:avLst>
            <a:gd name="adj" fmla="val 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26</xdr:row>
      <xdr:rowOff>95250</xdr:rowOff>
    </xdr:from>
    <xdr:to>
      <xdr:col>6</xdr:col>
      <xdr:colOff>276225</xdr:colOff>
      <xdr:row>26</xdr:row>
      <xdr:rowOff>200025</xdr:rowOff>
    </xdr:to>
    <xdr:sp>
      <xdr:nvSpPr>
        <xdr:cNvPr id="2" name="AutoShape 119"/>
        <xdr:cNvSpPr>
          <a:spLocks/>
        </xdr:cNvSpPr>
      </xdr:nvSpPr>
      <xdr:spPr>
        <a:xfrm>
          <a:off x="3200400" y="9124950"/>
          <a:ext cx="133350" cy="104775"/>
        </a:xfrm>
        <a:prstGeom prst="triangle">
          <a:avLst>
            <a:gd name="adj" fmla="val 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76200</xdr:rowOff>
    </xdr:from>
    <xdr:to>
      <xdr:col>6</xdr:col>
      <xdr:colOff>323850</xdr:colOff>
      <xdr:row>6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628900"/>
          <a:ext cx="1428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8</xdr:row>
      <xdr:rowOff>85725</xdr:rowOff>
    </xdr:from>
    <xdr:to>
      <xdr:col>6</xdr:col>
      <xdr:colOff>285750</xdr:colOff>
      <xdr:row>8</xdr:row>
      <xdr:rowOff>228600</xdr:rowOff>
    </xdr:to>
    <xdr:grpSp>
      <xdr:nvGrpSpPr>
        <xdr:cNvPr id="4" name="Group 4"/>
        <xdr:cNvGrpSpPr>
          <a:grpSpLocks/>
        </xdr:cNvGrpSpPr>
      </xdr:nvGrpSpPr>
      <xdr:grpSpPr>
        <a:xfrm>
          <a:off x="3200400" y="3286125"/>
          <a:ext cx="142875" cy="142875"/>
          <a:chOff x="5321" y="5181"/>
          <a:chExt cx="230" cy="224"/>
        </a:xfrm>
        <a:solidFill>
          <a:srgbClr val="FFFFFF"/>
        </a:solidFill>
      </xdr:grpSpPr>
      <xdr:sp>
        <xdr:nvSpPr>
          <xdr:cNvPr id="5" name="AutoShape 3"/>
          <xdr:cNvSpPr>
            <a:spLocks/>
          </xdr:cNvSpPr>
        </xdr:nvSpPr>
        <xdr:spPr>
          <a:xfrm>
            <a:off x="5321" y="5181"/>
            <a:ext cx="230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21" y="5181"/>
            <a:ext cx="230" cy="22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142875</xdr:colOff>
      <xdr:row>11</xdr:row>
      <xdr:rowOff>76200</xdr:rowOff>
    </xdr:from>
    <xdr:to>
      <xdr:col>6</xdr:col>
      <xdr:colOff>285750</xdr:colOff>
      <xdr:row>11</xdr:row>
      <xdr:rowOff>228600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4248150"/>
          <a:ext cx="1428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12</xdr:row>
      <xdr:rowOff>95250</xdr:rowOff>
    </xdr:from>
    <xdr:to>
      <xdr:col>6</xdr:col>
      <xdr:colOff>285750</xdr:colOff>
      <xdr:row>12</xdr:row>
      <xdr:rowOff>247650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4591050"/>
          <a:ext cx="1428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180975</xdr:colOff>
      <xdr:row>13</xdr:row>
      <xdr:rowOff>95250</xdr:rowOff>
    </xdr:from>
    <xdr:to>
      <xdr:col>6</xdr:col>
      <xdr:colOff>333375</xdr:colOff>
      <xdr:row>13</xdr:row>
      <xdr:rowOff>247650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4914900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152400</xdr:colOff>
      <xdr:row>14</xdr:row>
      <xdr:rowOff>66675</xdr:rowOff>
    </xdr:from>
    <xdr:to>
      <xdr:col>6</xdr:col>
      <xdr:colOff>295275</xdr:colOff>
      <xdr:row>14</xdr:row>
      <xdr:rowOff>209550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5210175"/>
          <a:ext cx="1428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123825</xdr:colOff>
      <xdr:row>15</xdr:row>
      <xdr:rowOff>76200</xdr:rowOff>
    </xdr:from>
    <xdr:to>
      <xdr:col>6</xdr:col>
      <xdr:colOff>276225</xdr:colOff>
      <xdr:row>15</xdr:row>
      <xdr:rowOff>228600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5543550"/>
          <a:ext cx="1428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95250</xdr:colOff>
      <xdr:row>16</xdr:row>
      <xdr:rowOff>76200</xdr:rowOff>
    </xdr:from>
    <xdr:to>
      <xdr:col>6</xdr:col>
      <xdr:colOff>247650</xdr:colOff>
      <xdr:row>16</xdr:row>
      <xdr:rowOff>219075</xdr:rowOff>
    </xdr:to>
    <xdr:grpSp>
      <xdr:nvGrpSpPr>
        <xdr:cNvPr id="12" name="Group 4"/>
        <xdr:cNvGrpSpPr>
          <a:grpSpLocks/>
        </xdr:cNvGrpSpPr>
      </xdr:nvGrpSpPr>
      <xdr:grpSpPr>
        <a:xfrm>
          <a:off x="3152775" y="5867400"/>
          <a:ext cx="142875" cy="142875"/>
          <a:chOff x="5246" y="9325"/>
          <a:chExt cx="237" cy="232"/>
        </a:xfrm>
        <a:solidFill>
          <a:srgbClr val="FFFFFF"/>
        </a:solidFill>
      </xdr:grpSpPr>
      <xdr:sp>
        <xdr:nvSpPr>
          <xdr:cNvPr id="13" name="AutoShape 3"/>
          <xdr:cNvSpPr>
            <a:spLocks/>
          </xdr:cNvSpPr>
        </xdr:nvSpPr>
        <xdr:spPr>
          <a:xfrm>
            <a:off x="5246" y="9325"/>
            <a:ext cx="237" cy="2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4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46" y="9325"/>
            <a:ext cx="237" cy="23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95250</xdr:colOff>
      <xdr:row>17</xdr:row>
      <xdr:rowOff>85725</xdr:rowOff>
    </xdr:from>
    <xdr:to>
      <xdr:col>6</xdr:col>
      <xdr:colOff>228600</xdr:colOff>
      <xdr:row>17</xdr:row>
      <xdr:rowOff>228600</xdr:rowOff>
    </xdr:to>
    <xdr:grpSp>
      <xdr:nvGrpSpPr>
        <xdr:cNvPr id="15" name="Group 4"/>
        <xdr:cNvGrpSpPr>
          <a:grpSpLocks/>
        </xdr:cNvGrpSpPr>
      </xdr:nvGrpSpPr>
      <xdr:grpSpPr>
        <a:xfrm>
          <a:off x="3152775" y="6200775"/>
          <a:ext cx="142875" cy="152400"/>
          <a:chOff x="5232" y="9862"/>
          <a:chExt cx="230" cy="237"/>
        </a:xfrm>
        <a:solidFill>
          <a:srgbClr val="FFFFFF"/>
        </a:solidFill>
      </xdr:grpSpPr>
      <xdr:sp>
        <xdr:nvSpPr>
          <xdr:cNvPr id="16" name="AutoShape 3"/>
          <xdr:cNvSpPr>
            <a:spLocks/>
          </xdr:cNvSpPr>
        </xdr:nvSpPr>
        <xdr:spPr>
          <a:xfrm>
            <a:off x="5232" y="9862"/>
            <a:ext cx="230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7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32" y="9862"/>
            <a:ext cx="230" cy="23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190500</xdr:colOff>
      <xdr:row>19</xdr:row>
      <xdr:rowOff>76200</xdr:rowOff>
    </xdr:from>
    <xdr:to>
      <xdr:col>6</xdr:col>
      <xdr:colOff>333375</xdr:colOff>
      <xdr:row>19</xdr:row>
      <xdr:rowOff>228600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6838950"/>
          <a:ext cx="1428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190500</xdr:colOff>
      <xdr:row>22</xdr:row>
      <xdr:rowOff>66675</xdr:rowOff>
    </xdr:from>
    <xdr:to>
      <xdr:col>6</xdr:col>
      <xdr:colOff>333375</xdr:colOff>
      <xdr:row>22</xdr:row>
      <xdr:rowOff>219075</xdr:rowOff>
    </xdr:to>
    <xdr:grpSp>
      <xdr:nvGrpSpPr>
        <xdr:cNvPr id="19" name="Group 4"/>
        <xdr:cNvGrpSpPr>
          <a:grpSpLocks/>
        </xdr:cNvGrpSpPr>
      </xdr:nvGrpSpPr>
      <xdr:grpSpPr>
        <a:xfrm>
          <a:off x="3248025" y="7800975"/>
          <a:ext cx="142875" cy="152400"/>
          <a:chOff x="5398" y="12432"/>
          <a:chExt cx="233" cy="238"/>
        </a:xfrm>
        <a:solidFill>
          <a:srgbClr val="FFFFFF"/>
        </a:solidFill>
      </xdr:grpSpPr>
      <xdr:sp>
        <xdr:nvSpPr>
          <xdr:cNvPr id="20" name="AutoShape 3"/>
          <xdr:cNvSpPr>
            <a:spLocks/>
          </xdr:cNvSpPr>
        </xdr:nvSpPr>
        <xdr:spPr>
          <a:xfrm>
            <a:off x="5398" y="12432"/>
            <a:ext cx="233" cy="2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1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98" y="12432"/>
            <a:ext cx="233" cy="23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142875</xdr:colOff>
      <xdr:row>23</xdr:row>
      <xdr:rowOff>85725</xdr:rowOff>
    </xdr:from>
    <xdr:to>
      <xdr:col>6</xdr:col>
      <xdr:colOff>285750</xdr:colOff>
      <xdr:row>23</xdr:row>
      <xdr:rowOff>228600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8143875"/>
          <a:ext cx="1428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10</xdr:row>
      <xdr:rowOff>76200</xdr:rowOff>
    </xdr:from>
    <xdr:to>
      <xdr:col>6</xdr:col>
      <xdr:colOff>285750</xdr:colOff>
      <xdr:row>10</xdr:row>
      <xdr:rowOff>228600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924300"/>
          <a:ext cx="1428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161925</xdr:colOff>
      <xdr:row>9</xdr:row>
      <xdr:rowOff>66675</xdr:rowOff>
    </xdr:from>
    <xdr:to>
      <xdr:col>6</xdr:col>
      <xdr:colOff>304800</xdr:colOff>
      <xdr:row>9</xdr:row>
      <xdr:rowOff>209550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3590925"/>
          <a:ext cx="1428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7</xdr:row>
      <xdr:rowOff>114300</xdr:rowOff>
    </xdr:from>
    <xdr:to>
      <xdr:col>6</xdr:col>
      <xdr:colOff>285750</xdr:colOff>
      <xdr:row>7</xdr:row>
      <xdr:rowOff>266700</xdr:rowOff>
    </xdr:to>
    <xdr:grpSp>
      <xdr:nvGrpSpPr>
        <xdr:cNvPr id="25" name="Group 4"/>
        <xdr:cNvGrpSpPr>
          <a:grpSpLocks/>
        </xdr:cNvGrpSpPr>
      </xdr:nvGrpSpPr>
      <xdr:grpSpPr>
        <a:xfrm>
          <a:off x="3200400" y="2990850"/>
          <a:ext cx="142875" cy="152400"/>
          <a:chOff x="5318" y="4716"/>
          <a:chExt cx="234" cy="237"/>
        </a:xfrm>
        <a:solidFill>
          <a:srgbClr val="FFFFFF"/>
        </a:solidFill>
      </xdr:grpSpPr>
      <xdr:sp>
        <xdr:nvSpPr>
          <xdr:cNvPr id="26" name="AutoShape 3"/>
          <xdr:cNvSpPr>
            <a:spLocks/>
          </xdr:cNvSpPr>
        </xdr:nvSpPr>
        <xdr:spPr>
          <a:xfrm>
            <a:off x="5318" y="4716"/>
            <a:ext cx="234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7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18" y="4716"/>
            <a:ext cx="234" cy="23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142875</xdr:colOff>
      <xdr:row>18</xdr:row>
      <xdr:rowOff>123825</xdr:rowOff>
    </xdr:from>
    <xdr:to>
      <xdr:col>6</xdr:col>
      <xdr:colOff>285750</xdr:colOff>
      <xdr:row>18</xdr:row>
      <xdr:rowOff>266700</xdr:rowOff>
    </xdr:to>
    <xdr:grpSp>
      <xdr:nvGrpSpPr>
        <xdr:cNvPr id="28" name="Group 4"/>
        <xdr:cNvGrpSpPr>
          <a:grpSpLocks/>
        </xdr:cNvGrpSpPr>
      </xdr:nvGrpSpPr>
      <xdr:grpSpPr>
        <a:xfrm>
          <a:off x="3200400" y="6562725"/>
          <a:ext cx="142875" cy="142875"/>
          <a:chOff x="5318" y="10451"/>
          <a:chExt cx="234" cy="229"/>
        </a:xfrm>
        <a:solidFill>
          <a:srgbClr val="FFFFFF"/>
        </a:solidFill>
      </xdr:grpSpPr>
      <xdr:sp>
        <xdr:nvSpPr>
          <xdr:cNvPr id="29" name="AutoShape 3"/>
          <xdr:cNvSpPr>
            <a:spLocks/>
          </xdr:cNvSpPr>
        </xdr:nvSpPr>
        <xdr:spPr>
          <a:xfrm>
            <a:off x="5318" y="10451"/>
            <a:ext cx="234" cy="2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0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18" y="10451"/>
            <a:ext cx="234" cy="22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180975</xdr:colOff>
      <xdr:row>20</xdr:row>
      <xdr:rowOff>123825</xdr:rowOff>
    </xdr:from>
    <xdr:to>
      <xdr:col>6</xdr:col>
      <xdr:colOff>323850</xdr:colOff>
      <xdr:row>20</xdr:row>
      <xdr:rowOff>266700</xdr:rowOff>
    </xdr:to>
    <xdr:grpSp>
      <xdr:nvGrpSpPr>
        <xdr:cNvPr id="31" name="Group 4"/>
        <xdr:cNvGrpSpPr>
          <a:grpSpLocks/>
        </xdr:cNvGrpSpPr>
      </xdr:nvGrpSpPr>
      <xdr:grpSpPr>
        <a:xfrm>
          <a:off x="3238500" y="7210425"/>
          <a:ext cx="142875" cy="142875"/>
          <a:chOff x="5374" y="11485"/>
          <a:chExt cx="237" cy="228"/>
        </a:xfrm>
        <a:solidFill>
          <a:srgbClr val="FFFFFF"/>
        </a:solidFill>
      </xdr:grpSpPr>
      <xdr:sp>
        <xdr:nvSpPr>
          <xdr:cNvPr id="32" name="AutoShape 3"/>
          <xdr:cNvSpPr>
            <a:spLocks/>
          </xdr:cNvSpPr>
        </xdr:nvSpPr>
        <xdr:spPr>
          <a:xfrm>
            <a:off x="5374" y="11485"/>
            <a:ext cx="237" cy="2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74" y="11485"/>
            <a:ext cx="237" cy="22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180975</xdr:colOff>
      <xdr:row>21</xdr:row>
      <xdr:rowOff>123825</xdr:rowOff>
    </xdr:from>
    <xdr:to>
      <xdr:col>6</xdr:col>
      <xdr:colOff>323850</xdr:colOff>
      <xdr:row>21</xdr:row>
      <xdr:rowOff>276225</xdr:rowOff>
    </xdr:to>
    <xdr:grpSp>
      <xdr:nvGrpSpPr>
        <xdr:cNvPr id="34" name="Group 4"/>
        <xdr:cNvGrpSpPr>
          <a:grpSpLocks/>
        </xdr:cNvGrpSpPr>
      </xdr:nvGrpSpPr>
      <xdr:grpSpPr>
        <a:xfrm>
          <a:off x="3238500" y="7534275"/>
          <a:ext cx="142875" cy="152400"/>
          <a:chOff x="5374" y="12005"/>
          <a:chExt cx="237" cy="237"/>
        </a:xfrm>
        <a:solidFill>
          <a:srgbClr val="FFFFFF"/>
        </a:solidFill>
      </xdr:grpSpPr>
      <xdr:sp>
        <xdr:nvSpPr>
          <xdr:cNvPr id="35" name="AutoShape 3"/>
          <xdr:cNvSpPr>
            <a:spLocks/>
          </xdr:cNvSpPr>
        </xdr:nvSpPr>
        <xdr:spPr>
          <a:xfrm>
            <a:off x="5374" y="12005"/>
            <a:ext cx="237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6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74" y="12005"/>
            <a:ext cx="237" cy="23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142875</xdr:colOff>
      <xdr:row>24</xdr:row>
      <xdr:rowOff>114300</xdr:rowOff>
    </xdr:from>
    <xdr:to>
      <xdr:col>6</xdr:col>
      <xdr:colOff>285750</xdr:colOff>
      <xdr:row>24</xdr:row>
      <xdr:rowOff>257175</xdr:rowOff>
    </xdr:to>
    <xdr:grpSp>
      <xdr:nvGrpSpPr>
        <xdr:cNvPr id="37" name="Group 4"/>
        <xdr:cNvGrpSpPr>
          <a:grpSpLocks/>
        </xdr:cNvGrpSpPr>
      </xdr:nvGrpSpPr>
      <xdr:grpSpPr>
        <a:xfrm>
          <a:off x="3200400" y="8496300"/>
          <a:ext cx="142875" cy="142875"/>
          <a:chOff x="5318" y="13555"/>
          <a:chExt cx="234" cy="230"/>
        </a:xfrm>
        <a:solidFill>
          <a:srgbClr val="FFFFFF"/>
        </a:solidFill>
      </xdr:grpSpPr>
      <xdr:sp>
        <xdr:nvSpPr>
          <xdr:cNvPr id="38" name="AutoShape 3"/>
          <xdr:cNvSpPr>
            <a:spLocks/>
          </xdr:cNvSpPr>
        </xdr:nvSpPr>
        <xdr:spPr>
          <a:xfrm>
            <a:off x="5318" y="13555"/>
            <a:ext cx="234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9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18" y="13555"/>
            <a:ext cx="234" cy="23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104775</xdr:colOff>
      <xdr:row>25</xdr:row>
      <xdr:rowOff>114300</xdr:rowOff>
    </xdr:from>
    <xdr:to>
      <xdr:col>6</xdr:col>
      <xdr:colOff>257175</xdr:colOff>
      <xdr:row>25</xdr:row>
      <xdr:rowOff>266700</xdr:rowOff>
    </xdr:to>
    <xdr:grpSp>
      <xdr:nvGrpSpPr>
        <xdr:cNvPr id="40" name="Group 4"/>
        <xdr:cNvGrpSpPr>
          <a:grpSpLocks/>
        </xdr:cNvGrpSpPr>
      </xdr:nvGrpSpPr>
      <xdr:grpSpPr>
        <a:xfrm>
          <a:off x="3162300" y="8820150"/>
          <a:ext cx="142875" cy="152400"/>
          <a:chOff x="5262" y="14071"/>
          <a:chExt cx="237" cy="237"/>
        </a:xfrm>
        <a:solidFill>
          <a:srgbClr val="FFFFFF"/>
        </a:solidFill>
      </xdr:grpSpPr>
      <xdr:sp>
        <xdr:nvSpPr>
          <xdr:cNvPr id="41" name="AutoShape 3"/>
          <xdr:cNvSpPr>
            <a:spLocks/>
          </xdr:cNvSpPr>
        </xdr:nvSpPr>
        <xdr:spPr>
          <a:xfrm>
            <a:off x="5262" y="14071"/>
            <a:ext cx="237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2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62" y="14071"/>
            <a:ext cx="237" cy="23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142875</xdr:colOff>
      <xdr:row>27</xdr:row>
      <xdr:rowOff>114300</xdr:rowOff>
    </xdr:from>
    <xdr:to>
      <xdr:col>6</xdr:col>
      <xdr:colOff>285750</xdr:colOff>
      <xdr:row>27</xdr:row>
      <xdr:rowOff>257175</xdr:rowOff>
    </xdr:to>
    <xdr:grpSp>
      <xdr:nvGrpSpPr>
        <xdr:cNvPr id="43" name="Group 4"/>
        <xdr:cNvGrpSpPr>
          <a:grpSpLocks/>
        </xdr:cNvGrpSpPr>
      </xdr:nvGrpSpPr>
      <xdr:grpSpPr>
        <a:xfrm>
          <a:off x="3200400" y="9467850"/>
          <a:ext cx="142875" cy="152400"/>
          <a:chOff x="5318" y="15105"/>
          <a:chExt cx="234" cy="236"/>
        </a:xfrm>
        <a:solidFill>
          <a:srgbClr val="FFFFFF"/>
        </a:solidFill>
      </xdr:grpSpPr>
      <xdr:sp>
        <xdr:nvSpPr>
          <xdr:cNvPr id="44" name="AutoShape 3"/>
          <xdr:cNvSpPr>
            <a:spLocks/>
          </xdr:cNvSpPr>
        </xdr:nvSpPr>
        <xdr:spPr>
          <a:xfrm>
            <a:off x="5318" y="15105"/>
            <a:ext cx="234" cy="2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5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18" y="15105"/>
            <a:ext cx="234" cy="23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76200</xdr:colOff>
      <xdr:row>29</xdr:row>
      <xdr:rowOff>104775</xdr:rowOff>
    </xdr:from>
    <xdr:to>
      <xdr:col>6</xdr:col>
      <xdr:colOff>247650</xdr:colOff>
      <xdr:row>29</xdr:row>
      <xdr:rowOff>171450</xdr:rowOff>
    </xdr:to>
    <xdr:pic>
      <xdr:nvPicPr>
        <xdr:cNvPr id="46" name="Grafika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33725" y="10106025"/>
          <a:ext cx="171450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6</xdr:row>
      <xdr:rowOff>76200</xdr:rowOff>
    </xdr:from>
    <xdr:to>
      <xdr:col>6</xdr:col>
      <xdr:colOff>390525</xdr:colOff>
      <xdr:row>6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419350"/>
          <a:ext cx="1809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6</xdr:row>
      <xdr:rowOff>95250</xdr:rowOff>
    </xdr:from>
    <xdr:to>
      <xdr:col>6</xdr:col>
      <xdr:colOff>333375</xdr:colOff>
      <xdr:row>6</xdr:row>
      <xdr:rowOff>238125</xdr:rowOff>
    </xdr:to>
    <xdr:grpSp>
      <xdr:nvGrpSpPr>
        <xdr:cNvPr id="1" name="Group 4"/>
        <xdr:cNvGrpSpPr>
          <a:grpSpLocks/>
        </xdr:cNvGrpSpPr>
      </xdr:nvGrpSpPr>
      <xdr:grpSpPr>
        <a:xfrm>
          <a:off x="3152775" y="2428875"/>
          <a:ext cx="142875" cy="142875"/>
          <a:chOff x="5234" y="3820"/>
          <a:chExt cx="234" cy="228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5234" y="3820"/>
            <a:ext cx="234" cy="2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4" y="3820"/>
            <a:ext cx="234" cy="22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180975</xdr:colOff>
      <xdr:row>7</xdr:row>
      <xdr:rowOff>76200</xdr:rowOff>
    </xdr:from>
    <xdr:to>
      <xdr:col>6</xdr:col>
      <xdr:colOff>323850</xdr:colOff>
      <xdr:row>7</xdr:row>
      <xdr:rowOff>228600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2876550"/>
          <a:ext cx="1428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200025</xdr:colOff>
      <xdr:row>9</xdr:row>
      <xdr:rowOff>104775</xdr:rowOff>
    </xdr:from>
    <xdr:to>
      <xdr:col>6</xdr:col>
      <xdr:colOff>342900</xdr:colOff>
      <xdr:row>9</xdr:row>
      <xdr:rowOff>257175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3676650"/>
          <a:ext cx="1428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228600</xdr:colOff>
      <xdr:row>8</xdr:row>
      <xdr:rowOff>57150</xdr:rowOff>
    </xdr:from>
    <xdr:to>
      <xdr:col>6</xdr:col>
      <xdr:colOff>371475</xdr:colOff>
      <xdr:row>8</xdr:row>
      <xdr:rowOff>200025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3324225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133350</xdr:colOff>
      <xdr:row>10</xdr:row>
      <xdr:rowOff>142875</xdr:rowOff>
    </xdr:from>
    <xdr:to>
      <xdr:col>6</xdr:col>
      <xdr:colOff>276225</xdr:colOff>
      <xdr:row>10</xdr:row>
      <xdr:rowOff>276225</xdr:rowOff>
    </xdr:to>
    <xdr:grpSp>
      <xdr:nvGrpSpPr>
        <xdr:cNvPr id="7" name="Group 4"/>
        <xdr:cNvGrpSpPr>
          <a:grpSpLocks/>
        </xdr:cNvGrpSpPr>
      </xdr:nvGrpSpPr>
      <xdr:grpSpPr>
        <a:xfrm>
          <a:off x="3095625" y="4181475"/>
          <a:ext cx="142875" cy="142875"/>
          <a:chOff x="5148" y="6563"/>
          <a:chExt cx="237" cy="219"/>
        </a:xfrm>
        <a:solidFill>
          <a:srgbClr val="FFFFFF"/>
        </a:solidFill>
      </xdr:grpSpPr>
      <xdr:sp>
        <xdr:nvSpPr>
          <xdr:cNvPr id="8" name="AutoShape 3"/>
          <xdr:cNvSpPr>
            <a:spLocks/>
          </xdr:cNvSpPr>
        </xdr:nvSpPr>
        <xdr:spPr>
          <a:xfrm>
            <a:off x="5148" y="6563"/>
            <a:ext cx="237" cy="2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48" y="6563"/>
            <a:ext cx="237" cy="21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7</xdr:row>
      <xdr:rowOff>66675</xdr:rowOff>
    </xdr:from>
    <xdr:to>
      <xdr:col>6</xdr:col>
      <xdr:colOff>342900</xdr:colOff>
      <xdr:row>7</xdr:row>
      <xdr:rowOff>209550</xdr:rowOff>
    </xdr:to>
    <xdr:grpSp>
      <xdr:nvGrpSpPr>
        <xdr:cNvPr id="1" name="Group 4"/>
        <xdr:cNvGrpSpPr>
          <a:grpSpLocks/>
        </xdr:cNvGrpSpPr>
      </xdr:nvGrpSpPr>
      <xdr:grpSpPr>
        <a:xfrm>
          <a:off x="3533775" y="2247900"/>
          <a:ext cx="142875" cy="142875"/>
          <a:chOff x="5863" y="3528"/>
          <a:chExt cx="237" cy="226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5863" y="3528"/>
            <a:ext cx="237" cy="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63" y="3528"/>
            <a:ext cx="237" cy="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180975</xdr:colOff>
      <xdr:row>8</xdr:row>
      <xdr:rowOff>95250</xdr:rowOff>
    </xdr:from>
    <xdr:to>
      <xdr:col>6</xdr:col>
      <xdr:colOff>323850</xdr:colOff>
      <xdr:row>8</xdr:row>
      <xdr:rowOff>238125</xdr:rowOff>
    </xdr:to>
    <xdr:grpSp>
      <xdr:nvGrpSpPr>
        <xdr:cNvPr id="4" name="Group 4"/>
        <xdr:cNvGrpSpPr>
          <a:grpSpLocks/>
        </xdr:cNvGrpSpPr>
      </xdr:nvGrpSpPr>
      <xdr:grpSpPr>
        <a:xfrm>
          <a:off x="3514725" y="2590800"/>
          <a:ext cx="142875" cy="142875"/>
          <a:chOff x="5833" y="4065"/>
          <a:chExt cx="233" cy="226"/>
        </a:xfrm>
        <a:solidFill>
          <a:srgbClr val="FFFFFF"/>
        </a:solidFill>
      </xdr:grpSpPr>
      <xdr:sp>
        <xdr:nvSpPr>
          <xdr:cNvPr id="5" name="AutoShape 3"/>
          <xdr:cNvSpPr>
            <a:spLocks/>
          </xdr:cNvSpPr>
        </xdr:nvSpPr>
        <xdr:spPr>
          <a:xfrm>
            <a:off x="5833" y="4065"/>
            <a:ext cx="233" cy="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3" y="4065"/>
            <a:ext cx="233" cy="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200025</xdr:colOff>
      <xdr:row>10</xdr:row>
      <xdr:rowOff>66675</xdr:rowOff>
    </xdr:from>
    <xdr:to>
      <xdr:col>6</xdr:col>
      <xdr:colOff>352425</xdr:colOff>
      <xdr:row>10</xdr:row>
      <xdr:rowOff>219075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3190875"/>
          <a:ext cx="1428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123825</xdr:colOff>
      <xdr:row>12</xdr:row>
      <xdr:rowOff>85725</xdr:rowOff>
    </xdr:from>
    <xdr:to>
      <xdr:col>6</xdr:col>
      <xdr:colOff>304800</xdr:colOff>
      <xdr:row>12</xdr:row>
      <xdr:rowOff>247650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383857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152400</xdr:colOff>
      <xdr:row>13</xdr:row>
      <xdr:rowOff>66675</xdr:rowOff>
    </xdr:from>
    <xdr:to>
      <xdr:col>6</xdr:col>
      <xdr:colOff>295275</xdr:colOff>
      <xdr:row>13</xdr:row>
      <xdr:rowOff>209550</xdr:rowOff>
    </xdr:to>
    <xdr:grpSp>
      <xdr:nvGrpSpPr>
        <xdr:cNvPr id="9" name="Group 4"/>
        <xdr:cNvGrpSpPr>
          <a:grpSpLocks/>
        </xdr:cNvGrpSpPr>
      </xdr:nvGrpSpPr>
      <xdr:grpSpPr>
        <a:xfrm>
          <a:off x="3486150" y="4133850"/>
          <a:ext cx="142875" cy="142875"/>
          <a:chOff x="5787" y="6487"/>
          <a:chExt cx="234" cy="226"/>
        </a:xfrm>
        <a:solidFill>
          <a:srgbClr val="FFFFFF"/>
        </a:solidFill>
      </xdr:grpSpPr>
      <xdr:sp>
        <xdr:nvSpPr>
          <xdr:cNvPr id="10" name="AutoShape 3"/>
          <xdr:cNvSpPr>
            <a:spLocks/>
          </xdr:cNvSpPr>
        </xdr:nvSpPr>
        <xdr:spPr>
          <a:xfrm>
            <a:off x="5787" y="6487"/>
            <a:ext cx="234" cy="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1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87" y="6487"/>
            <a:ext cx="234" cy="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171450</xdr:colOff>
      <xdr:row>14</xdr:row>
      <xdr:rowOff>95250</xdr:rowOff>
    </xdr:from>
    <xdr:to>
      <xdr:col>6</xdr:col>
      <xdr:colOff>314325</xdr:colOff>
      <xdr:row>14</xdr:row>
      <xdr:rowOff>238125</xdr:rowOff>
    </xdr:to>
    <xdr:grpSp>
      <xdr:nvGrpSpPr>
        <xdr:cNvPr id="12" name="Group 4"/>
        <xdr:cNvGrpSpPr>
          <a:grpSpLocks/>
        </xdr:cNvGrpSpPr>
      </xdr:nvGrpSpPr>
      <xdr:grpSpPr>
        <a:xfrm>
          <a:off x="3505200" y="4476750"/>
          <a:ext cx="142875" cy="142875"/>
          <a:chOff x="5817" y="7024"/>
          <a:chExt cx="234" cy="228"/>
        </a:xfrm>
        <a:solidFill>
          <a:srgbClr val="FFFFFF"/>
        </a:solidFill>
      </xdr:grpSpPr>
      <xdr:sp>
        <xdr:nvSpPr>
          <xdr:cNvPr id="13" name="AutoShape 3"/>
          <xdr:cNvSpPr>
            <a:spLocks/>
          </xdr:cNvSpPr>
        </xdr:nvSpPr>
        <xdr:spPr>
          <a:xfrm>
            <a:off x="5817" y="7024"/>
            <a:ext cx="234" cy="2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4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17" y="7024"/>
            <a:ext cx="234" cy="22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142875</xdr:colOff>
      <xdr:row>11</xdr:row>
      <xdr:rowOff>76200</xdr:rowOff>
    </xdr:from>
    <xdr:to>
      <xdr:col>6</xdr:col>
      <xdr:colOff>285750</xdr:colOff>
      <xdr:row>11</xdr:row>
      <xdr:rowOff>228600</xdr:rowOff>
    </xdr:to>
    <xdr:grpSp>
      <xdr:nvGrpSpPr>
        <xdr:cNvPr id="15" name="Group 4"/>
        <xdr:cNvGrpSpPr>
          <a:grpSpLocks/>
        </xdr:cNvGrpSpPr>
      </xdr:nvGrpSpPr>
      <xdr:grpSpPr>
        <a:xfrm>
          <a:off x="3476625" y="3514725"/>
          <a:ext cx="142875" cy="152400"/>
          <a:chOff x="5779" y="5508"/>
          <a:chExt cx="234" cy="238"/>
        </a:xfrm>
        <a:solidFill>
          <a:srgbClr val="FFFFFF"/>
        </a:solidFill>
      </xdr:grpSpPr>
      <xdr:sp>
        <xdr:nvSpPr>
          <xdr:cNvPr id="16" name="AutoShape 3"/>
          <xdr:cNvSpPr>
            <a:spLocks/>
          </xdr:cNvSpPr>
        </xdr:nvSpPr>
        <xdr:spPr>
          <a:xfrm>
            <a:off x="5779" y="5508"/>
            <a:ext cx="234" cy="2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7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79" y="5508"/>
            <a:ext cx="234" cy="23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8</xdr:row>
      <xdr:rowOff>85725</xdr:rowOff>
    </xdr:from>
    <xdr:to>
      <xdr:col>6</xdr:col>
      <xdr:colOff>361950</xdr:colOff>
      <xdr:row>8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228850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7</xdr:row>
      <xdr:rowOff>85725</xdr:rowOff>
    </xdr:from>
    <xdr:to>
      <xdr:col>6</xdr:col>
      <xdr:colOff>352425</xdr:colOff>
      <xdr:row>7</xdr:row>
      <xdr:rowOff>228600</xdr:rowOff>
    </xdr:to>
    <xdr:grpSp>
      <xdr:nvGrpSpPr>
        <xdr:cNvPr id="1" name="Group 4"/>
        <xdr:cNvGrpSpPr>
          <a:grpSpLocks/>
        </xdr:cNvGrpSpPr>
      </xdr:nvGrpSpPr>
      <xdr:grpSpPr>
        <a:xfrm>
          <a:off x="3324225" y="2333625"/>
          <a:ext cx="142875" cy="142875"/>
          <a:chOff x="5508" y="3663"/>
          <a:chExt cx="237" cy="230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5508" y="3663"/>
            <a:ext cx="237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508" y="3663"/>
            <a:ext cx="237" cy="23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190500</xdr:colOff>
      <xdr:row>8</xdr:row>
      <xdr:rowOff>95250</xdr:rowOff>
    </xdr:from>
    <xdr:to>
      <xdr:col>6</xdr:col>
      <xdr:colOff>333375</xdr:colOff>
      <xdr:row>8</xdr:row>
      <xdr:rowOff>238125</xdr:rowOff>
    </xdr:to>
    <xdr:grpSp>
      <xdr:nvGrpSpPr>
        <xdr:cNvPr id="4" name="Group 4"/>
        <xdr:cNvGrpSpPr>
          <a:grpSpLocks/>
        </xdr:cNvGrpSpPr>
      </xdr:nvGrpSpPr>
      <xdr:grpSpPr>
        <a:xfrm>
          <a:off x="3305175" y="2657475"/>
          <a:ext cx="142875" cy="142875"/>
          <a:chOff x="5489" y="4175"/>
          <a:chExt cx="236" cy="230"/>
        </a:xfrm>
        <a:solidFill>
          <a:srgbClr val="FFFFFF"/>
        </a:solidFill>
      </xdr:grpSpPr>
      <xdr:sp>
        <xdr:nvSpPr>
          <xdr:cNvPr id="5" name="AutoShape 3"/>
          <xdr:cNvSpPr>
            <a:spLocks/>
          </xdr:cNvSpPr>
        </xdr:nvSpPr>
        <xdr:spPr>
          <a:xfrm>
            <a:off x="5489" y="4175"/>
            <a:ext cx="236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89" y="4175"/>
            <a:ext cx="236" cy="23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219075</xdr:colOff>
      <xdr:row>9</xdr:row>
      <xdr:rowOff>47625</xdr:rowOff>
    </xdr:from>
    <xdr:to>
      <xdr:col>6</xdr:col>
      <xdr:colOff>361950</xdr:colOff>
      <xdr:row>9</xdr:row>
      <xdr:rowOff>200025</xdr:rowOff>
    </xdr:to>
    <xdr:grpSp>
      <xdr:nvGrpSpPr>
        <xdr:cNvPr id="7" name="Group 4"/>
        <xdr:cNvGrpSpPr>
          <a:grpSpLocks/>
        </xdr:cNvGrpSpPr>
      </xdr:nvGrpSpPr>
      <xdr:grpSpPr>
        <a:xfrm>
          <a:off x="3333750" y="2924175"/>
          <a:ext cx="142875" cy="152400"/>
          <a:chOff x="5535" y="4597"/>
          <a:chExt cx="234" cy="238"/>
        </a:xfrm>
        <a:solidFill>
          <a:srgbClr val="FFFFFF"/>
        </a:solidFill>
      </xdr:grpSpPr>
      <xdr:sp>
        <xdr:nvSpPr>
          <xdr:cNvPr id="8" name="AutoShape 3"/>
          <xdr:cNvSpPr>
            <a:spLocks/>
          </xdr:cNvSpPr>
        </xdr:nvSpPr>
        <xdr:spPr>
          <a:xfrm>
            <a:off x="5535" y="4597"/>
            <a:ext cx="234" cy="2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535" y="4597"/>
            <a:ext cx="234" cy="23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209550</xdr:colOff>
      <xdr:row>10</xdr:row>
      <xdr:rowOff>76200</xdr:rowOff>
    </xdr:from>
    <xdr:to>
      <xdr:col>6</xdr:col>
      <xdr:colOff>352425</xdr:colOff>
      <xdr:row>10</xdr:row>
      <xdr:rowOff>219075</xdr:rowOff>
    </xdr:to>
    <xdr:grpSp>
      <xdr:nvGrpSpPr>
        <xdr:cNvPr id="10" name="Group 4"/>
        <xdr:cNvGrpSpPr>
          <a:grpSpLocks/>
        </xdr:cNvGrpSpPr>
      </xdr:nvGrpSpPr>
      <xdr:grpSpPr>
        <a:xfrm>
          <a:off x="3324225" y="3267075"/>
          <a:ext cx="142875" cy="142875"/>
          <a:chOff x="5519" y="5139"/>
          <a:chExt cx="234" cy="230"/>
        </a:xfrm>
        <a:solidFill>
          <a:srgbClr val="FFFFFF"/>
        </a:solidFill>
      </xdr:grpSpPr>
      <xdr:sp>
        <xdr:nvSpPr>
          <xdr:cNvPr id="11" name="AutoShape 3"/>
          <xdr:cNvSpPr>
            <a:spLocks/>
          </xdr:cNvSpPr>
        </xdr:nvSpPr>
        <xdr:spPr>
          <a:xfrm>
            <a:off x="5519" y="5139"/>
            <a:ext cx="234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519" y="5139"/>
            <a:ext cx="234" cy="23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228600</xdr:colOff>
      <xdr:row>11</xdr:row>
      <xdr:rowOff>66675</xdr:rowOff>
    </xdr:from>
    <xdr:to>
      <xdr:col>6</xdr:col>
      <xdr:colOff>371475</xdr:colOff>
      <xdr:row>11</xdr:row>
      <xdr:rowOff>209550</xdr:rowOff>
    </xdr:to>
    <xdr:grpSp>
      <xdr:nvGrpSpPr>
        <xdr:cNvPr id="13" name="Group 4"/>
        <xdr:cNvGrpSpPr>
          <a:grpSpLocks/>
        </xdr:cNvGrpSpPr>
      </xdr:nvGrpSpPr>
      <xdr:grpSpPr>
        <a:xfrm>
          <a:off x="3343275" y="3571875"/>
          <a:ext cx="142875" cy="142875"/>
          <a:chOff x="5550" y="5622"/>
          <a:chExt cx="234" cy="226"/>
        </a:xfrm>
        <a:solidFill>
          <a:srgbClr val="FFFFFF"/>
        </a:solidFill>
      </xdr:grpSpPr>
      <xdr:sp>
        <xdr:nvSpPr>
          <xdr:cNvPr id="14" name="AutoShape 3"/>
          <xdr:cNvSpPr>
            <a:spLocks/>
          </xdr:cNvSpPr>
        </xdr:nvSpPr>
        <xdr:spPr>
          <a:xfrm>
            <a:off x="5550" y="5622"/>
            <a:ext cx="234" cy="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550" y="5622"/>
            <a:ext cx="234" cy="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190500</xdr:colOff>
      <xdr:row>6</xdr:row>
      <xdr:rowOff>95250</xdr:rowOff>
    </xdr:from>
    <xdr:to>
      <xdr:col>6</xdr:col>
      <xdr:colOff>342900</xdr:colOff>
      <xdr:row>6</xdr:row>
      <xdr:rowOff>257175</xdr:rowOff>
    </xdr:to>
    <xdr:pic>
      <xdr:nvPicPr>
        <xdr:cNvPr id="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197167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228600</xdr:colOff>
      <xdr:row>9</xdr:row>
      <xdr:rowOff>295275</xdr:rowOff>
    </xdr:from>
    <xdr:to>
      <xdr:col>6</xdr:col>
      <xdr:colOff>342900</xdr:colOff>
      <xdr:row>10</xdr:row>
      <xdr:rowOff>161925</xdr:rowOff>
    </xdr:to>
    <xdr:sp>
      <xdr:nvSpPr>
        <xdr:cNvPr id="17" name="AutoShape 3"/>
        <xdr:cNvSpPr>
          <a:spLocks/>
        </xdr:cNvSpPr>
      </xdr:nvSpPr>
      <xdr:spPr>
        <a:xfrm>
          <a:off x="3343275" y="31718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6</xdr:row>
      <xdr:rowOff>38100</xdr:rowOff>
    </xdr:from>
    <xdr:to>
      <xdr:col>6</xdr:col>
      <xdr:colOff>304800</xdr:colOff>
      <xdr:row>6</xdr:row>
      <xdr:rowOff>180975</xdr:rowOff>
    </xdr:to>
    <xdr:grpSp>
      <xdr:nvGrpSpPr>
        <xdr:cNvPr id="1" name="Group 4"/>
        <xdr:cNvGrpSpPr>
          <a:grpSpLocks/>
        </xdr:cNvGrpSpPr>
      </xdr:nvGrpSpPr>
      <xdr:grpSpPr>
        <a:xfrm>
          <a:off x="3476625" y="1914525"/>
          <a:ext cx="142875" cy="142875"/>
          <a:chOff x="5763" y="3015"/>
          <a:chExt cx="239" cy="225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5763" y="3015"/>
            <a:ext cx="239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63" y="3015"/>
            <a:ext cx="239" cy="22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180975</xdr:colOff>
      <xdr:row>7</xdr:row>
      <xdr:rowOff>28575</xdr:rowOff>
    </xdr:from>
    <xdr:to>
      <xdr:col>6</xdr:col>
      <xdr:colOff>323850</xdr:colOff>
      <xdr:row>7</xdr:row>
      <xdr:rowOff>171450</xdr:rowOff>
    </xdr:to>
    <xdr:grpSp>
      <xdr:nvGrpSpPr>
        <xdr:cNvPr id="4" name="Group 4"/>
        <xdr:cNvGrpSpPr>
          <a:grpSpLocks/>
        </xdr:cNvGrpSpPr>
      </xdr:nvGrpSpPr>
      <xdr:grpSpPr>
        <a:xfrm>
          <a:off x="3495675" y="2219325"/>
          <a:ext cx="142875" cy="142875"/>
          <a:chOff x="5793" y="3497"/>
          <a:chExt cx="239" cy="230"/>
        </a:xfrm>
        <a:solidFill>
          <a:srgbClr val="FFFFFF"/>
        </a:solidFill>
      </xdr:grpSpPr>
      <xdr:sp>
        <xdr:nvSpPr>
          <xdr:cNvPr id="5" name="AutoShape 3"/>
          <xdr:cNvSpPr>
            <a:spLocks/>
          </xdr:cNvSpPr>
        </xdr:nvSpPr>
        <xdr:spPr>
          <a:xfrm>
            <a:off x="5793" y="3497"/>
            <a:ext cx="239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93" y="3497"/>
            <a:ext cx="239" cy="23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219075</xdr:colOff>
      <xdr:row>9</xdr:row>
      <xdr:rowOff>66675</xdr:rowOff>
    </xdr:from>
    <xdr:to>
      <xdr:col>6</xdr:col>
      <xdr:colOff>361950</xdr:colOff>
      <xdr:row>9</xdr:row>
      <xdr:rowOff>209550</xdr:rowOff>
    </xdr:to>
    <xdr:grpSp>
      <xdr:nvGrpSpPr>
        <xdr:cNvPr id="7" name="Group 4"/>
        <xdr:cNvGrpSpPr>
          <a:grpSpLocks/>
        </xdr:cNvGrpSpPr>
      </xdr:nvGrpSpPr>
      <xdr:grpSpPr>
        <a:xfrm>
          <a:off x="3533775" y="2886075"/>
          <a:ext cx="142875" cy="142875"/>
          <a:chOff x="5859" y="4555"/>
          <a:chExt cx="234" cy="228"/>
        </a:xfrm>
        <a:solidFill>
          <a:srgbClr val="FFFFFF"/>
        </a:solidFill>
      </xdr:grpSpPr>
      <xdr:sp>
        <xdr:nvSpPr>
          <xdr:cNvPr id="8" name="AutoShape 3"/>
          <xdr:cNvSpPr>
            <a:spLocks/>
          </xdr:cNvSpPr>
        </xdr:nvSpPr>
        <xdr:spPr>
          <a:xfrm>
            <a:off x="5859" y="4555"/>
            <a:ext cx="234" cy="2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59" y="4555"/>
            <a:ext cx="234" cy="22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219075</xdr:colOff>
      <xdr:row>8</xdr:row>
      <xdr:rowOff>123825</xdr:rowOff>
    </xdr:from>
    <xdr:to>
      <xdr:col>6</xdr:col>
      <xdr:colOff>361950</xdr:colOff>
      <xdr:row>8</xdr:row>
      <xdr:rowOff>257175</xdr:rowOff>
    </xdr:to>
    <xdr:grpSp>
      <xdr:nvGrpSpPr>
        <xdr:cNvPr id="10" name="Group 4"/>
        <xdr:cNvGrpSpPr>
          <a:grpSpLocks/>
        </xdr:cNvGrpSpPr>
      </xdr:nvGrpSpPr>
      <xdr:grpSpPr>
        <a:xfrm>
          <a:off x="3533775" y="2628900"/>
          <a:ext cx="142875" cy="142875"/>
          <a:chOff x="5861" y="4137"/>
          <a:chExt cx="232" cy="226"/>
        </a:xfrm>
        <a:solidFill>
          <a:srgbClr val="FFFFFF"/>
        </a:solidFill>
      </xdr:grpSpPr>
      <xdr:sp>
        <xdr:nvSpPr>
          <xdr:cNvPr id="11" name="AutoShape 3"/>
          <xdr:cNvSpPr>
            <a:spLocks/>
          </xdr:cNvSpPr>
        </xdr:nvSpPr>
        <xdr:spPr>
          <a:xfrm>
            <a:off x="5861" y="4137"/>
            <a:ext cx="232" cy="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61" y="4137"/>
            <a:ext cx="232" cy="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7</xdr:row>
      <xdr:rowOff>95250</xdr:rowOff>
    </xdr:from>
    <xdr:to>
      <xdr:col>6</xdr:col>
      <xdr:colOff>371475</xdr:colOff>
      <xdr:row>7</xdr:row>
      <xdr:rowOff>247650</xdr:rowOff>
    </xdr:to>
    <xdr:grpSp>
      <xdr:nvGrpSpPr>
        <xdr:cNvPr id="1" name="Group 4"/>
        <xdr:cNvGrpSpPr>
          <a:grpSpLocks/>
        </xdr:cNvGrpSpPr>
      </xdr:nvGrpSpPr>
      <xdr:grpSpPr>
        <a:xfrm>
          <a:off x="3495675" y="2371725"/>
          <a:ext cx="142875" cy="142875"/>
          <a:chOff x="5804" y="3722"/>
          <a:chExt cx="235" cy="230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5804" y="3722"/>
            <a:ext cx="235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04" y="3722"/>
            <a:ext cx="235" cy="23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228600</xdr:colOff>
      <xdr:row>8</xdr:row>
      <xdr:rowOff>95250</xdr:rowOff>
    </xdr:from>
    <xdr:to>
      <xdr:col>6</xdr:col>
      <xdr:colOff>371475</xdr:colOff>
      <xdr:row>8</xdr:row>
      <xdr:rowOff>247650</xdr:rowOff>
    </xdr:to>
    <xdr:grpSp>
      <xdr:nvGrpSpPr>
        <xdr:cNvPr id="4" name="Group 4"/>
        <xdr:cNvGrpSpPr>
          <a:grpSpLocks/>
        </xdr:cNvGrpSpPr>
      </xdr:nvGrpSpPr>
      <xdr:grpSpPr>
        <a:xfrm>
          <a:off x="3495675" y="2686050"/>
          <a:ext cx="142875" cy="142875"/>
          <a:chOff x="5804" y="4215"/>
          <a:chExt cx="235" cy="230"/>
        </a:xfrm>
        <a:solidFill>
          <a:srgbClr val="FFFFFF"/>
        </a:solidFill>
      </xdr:grpSpPr>
      <xdr:sp>
        <xdr:nvSpPr>
          <xdr:cNvPr id="5" name="AutoShape 3"/>
          <xdr:cNvSpPr>
            <a:spLocks/>
          </xdr:cNvSpPr>
        </xdr:nvSpPr>
        <xdr:spPr>
          <a:xfrm>
            <a:off x="5804" y="4215"/>
            <a:ext cx="235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04" y="4215"/>
            <a:ext cx="235" cy="23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219075</xdr:colOff>
      <xdr:row>9</xdr:row>
      <xdr:rowOff>95250</xdr:rowOff>
    </xdr:from>
    <xdr:to>
      <xdr:col>6</xdr:col>
      <xdr:colOff>361950</xdr:colOff>
      <xdr:row>9</xdr:row>
      <xdr:rowOff>247650</xdr:rowOff>
    </xdr:to>
    <xdr:grpSp>
      <xdr:nvGrpSpPr>
        <xdr:cNvPr id="7" name="Group 4"/>
        <xdr:cNvGrpSpPr>
          <a:grpSpLocks/>
        </xdr:cNvGrpSpPr>
      </xdr:nvGrpSpPr>
      <xdr:grpSpPr>
        <a:xfrm>
          <a:off x="3486150" y="3000375"/>
          <a:ext cx="142875" cy="152400"/>
          <a:chOff x="5790" y="4710"/>
          <a:chExt cx="238" cy="234"/>
        </a:xfrm>
        <a:solidFill>
          <a:srgbClr val="FFFFFF"/>
        </a:solidFill>
      </xdr:grpSpPr>
      <xdr:sp>
        <xdr:nvSpPr>
          <xdr:cNvPr id="8" name="AutoShape 3"/>
          <xdr:cNvSpPr>
            <a:spLocks/>
          </xdr:cNvSpPr>
        </xdr:nvSpPr>
        <xdr:spPr>
          <a:xfrm>
            <a:off x="5790" y="4710"/>
            <a:ext cx="238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90" y="4710"/>
            <a:ext cx="238" cy="23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219075</xdr:colOff>
      <xdr:row>10</xdr:row>
      <xdr:rowOff>95250</xdr:rowOff>
    </xdr:from>
    <xdr:to>
      <xdr:col>6</xdr:col>
      <xdr:colOff>361950</xdr:colOff>
      <xdr:row>10</xdr:row>
      <xdr:rowOff>238125</xdr:rowOff>
    </xdr:to>
    <xdr:grpSp>
      <xdr:nvGrpSpPr>
        <xdr:cNvPr id="10" name="Group 4"/>
        <xdr:cNvGrpSpPr>
          <a:grpSpLocks/>
        </xdr:cNvGrpSpPr>
      </xdr:nvGrpSpPr>
      <xdr:grpSpPr>
        <a:xfrm>
          <a:off x="3486150" y="3314700"/>
          <a:ext cx="142875" cy="142875"/>
          <a:chOff x="5790" y="5203"/>
          <a:chExt cx="238" cy="222"/>
        </a:xfrm>
        <a:solidFill>
          <a:srgbClr val="FFFFFF"/>
        </a:solidFill>
      </xdr:grpSpPr>
      <xdr:sp>
        <xdr:nvSpPr>
          <xdr:cNvPr id="11" name="AutoShape 3"/>
          <xdr:cNvSpPr>
            <a:spLocks/>
          </xdr:cNvSpPr>
        </xdr:nvSpPr>
        <xdr:spPr>
          <a:xfrm>
            <a:off x="5790" y="5203"/>
            <a:ext cx="238" cy="2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90" y="5203"/>
            <a:ext cx="238" cy="22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7</xdr:row>
      <xdr:rowOff>600075</xdr:rowOff>
    </xdr:from>
    <xdr:to>
      <xdr:col>6</xdr:col>
      <xdr:colOff>390525</xdr:colOff>
      <xdr:row>7</xdr:row>
      <xdr:rowOff>609600</xdr:rowOff>
    </xdr:to>
    <xdr:grpSp>
      <xdr:nvGrpSpPr>
        <xdr:cNvPr id="1" name="Group 4"/>
        <xdr:cNvGrpSpPr>
          <a:grpSpLocks/>
        </xdr:cNvGrpSpPr>
      </xdr:nvGrpSpPr>
      <xdr:grpSpPr>
        <a:xfrm>
          <a:off x="4667250" y="2619375"/>
          <a:ext cx="142875" cy="9525"/>
          <a:chOff x="7735" y="4110"/>
          <a:chExt cx="237" cy="10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7735" y="4110"/>
            <a:ext cx="237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35" y="4110"/>
            <a:ext cx="237" cy="1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219075</xdr:colOff>
      <xdr:row>8</xdr:row>
      <xdr:rowOff>600075</xdr:rowOff>
    </xdr:from>
    <xdr:to>
      <xdr:col>6</xdr:col>
      <xdr:colOff>361950</xdr:colOff>
      <xdr:row>8</xdr:row>
      <xdr:rowOff>609600</xdr:rowOff>
    </xdr:to>
    <xdr:grpSp>
      <xdr:nvGrpSpPr>
        <xdr:cNvPr id="4" name="Group 4"/>
        <xdr:cNvGrpSpPr>
          <a:grpSpLocks/>
        </xdr:cNvGrpSpPr>
      </xdr:nvGrpSpPr>
      <xdr:grpSpPr>
        <a:xfrm>
          <a:off x="4638675" y="3228975"/>
          <a:ext cx="142875" cy="9525"/>
          <a:chOff x="7690" y="5066"/>
          <a:chExt cx="233" cy="10"/>
        </a:xfrm>
        <a:solidFill>
          <a:srgbClr val="FFFFFF"/>
        </a:solidFill>
      </xdr:grpSpPr>
      <xdr:sp>
        <xdr:nvSpPr>
          <xdr:cNvPr id="5" name="AutoShape 3"/>
          <xdr:cNvSpPr>
            <a:spLocks/>
          </xdr:cNvSpPr>
        </xdr:nvSpPr>
        <xdr:spPr>
          <a:xfrm>
            <a:off x="7690" y="5066"/>
            <a:ext cx="233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90" y="5066"/>
            <a:ext cx="233" cy="1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5</xdr:col>
      <xdr:colOff>209550</xdr:colOff>
      <xdr:row>9</xdr:row>
      <xdr:rowOff>600075</xdr:rowOff>
    </xdr:from>
    <xdr:to>
      <xdr:col>5</xdr:col>
      <xdr:colOff>352425</xdr:colOff>
      <xdr:row>9</xdr:row>
      <xdr:rowOff>609600</xdr:rowOff>
    </xdr:to>
    <xdr:grpSp>
      <xdr:nvGrpSpPr>
        <xdr:cNvPr id="7" name="Group 4"/>
        <xdr:cNvGrpSpPr>
          <a:grpSpLocks/>
        </xdr:cNvGrpSpPr>
      </xdr:nvGrpSpPr>
      <xdr:grpSpPr>
        <a:xfrm>
          <a:off x="4038600" y="3838575"/>
          <a:ext cx="142875" cy="9525"/>
          <a:chOff x="6695" y="6022"/>
          <a:chExt cx="238" cy="10"/>
        </a:xfrm>
        <a:solidFill>
          <a:srgbClr val="FFFFFF"/>
        </a:solidFill>
      </xdr:grpSpPr>
      <xdr:sp>
        <xdr:nvSpPr>
          <xdr:cNvPr id="8" name="AutoShape 3"/>
          <xdr:cNvSpPr>
            <a:spLocks/>
          </xdr:cNvSpPr>
        </xdr:nvSpPr>
        <xdr:spPr>
          <a:xfrm>
            <a:off x="6695" y="6022"/>
            <a:ext cx="238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95" y="6022"/>
            <a:ext cx="238" cy="1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8</xdr:row>
      <xdr:rowOff>38100</xdr:rowOff>
    </xdr:from>
    <xdr:to>
      <xdr:col>6</xdr:col>
      <xdr:colOff>314325</xdr:colOff>
      <xdr:row>8</xdr:row>
      <xdr:rowOff>152400</xdr:rowOff>
    </xdr:to>
    <xdr:sp>
      <xdr:nvSpPr>
        <xdr:cNvPr id="1" name="AutoShape 14"/>
        <xdr:cNvSpPr>
          <a:spLocks/>
        </xdr:cNvSpPr>
      </xdr:nvSpPr>
      <xdr:spPr>
        <a:xfrm>
          <a:off x="3419475" y="2009775"/>
          <a:ext cx="133350" cy="114300"/>
        </a:xfrm>
        <a:prstGeom prst="triangle">
          <a:avLst>
            <a:gd name="adj" fmla="val 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6</xdr:row>
      <xdr:rowOff>47625</xdr:rowOff>
    </xdr:from>
    <xdr:to>
      <xdr:col>6</xdr:col>
      <xdr:colOff>333375</xdr:colOff>
      <xdr:row>6</xdr:row>
      <xdr:rowOff>161925</xdr:rowOff>
    </xdr:to>
    <xdr:sp>
      <xdr:nvSpPr>
        <xdr:cNvPr id="2" name="AutoShape 15"/>
        <xdr:cNvSpPr>
          <a:spLocks/>
        </xdr:cNvSpPr>
      </xdr:nvSpPr>
      <xdr:spPr>
        <a:xfrm>
          <a:off x="3438525" y="1524000"/>
          <a:ext cx="133350" cy="114300"/>
        </a:xfrm>
        <a:prstGeom prst="triangle">
          <a:avLst>
            <a:gd name="adj" fmla="val 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9</xdr:row>
      <xdr:rowOff>28575</xdr:rowOff>
    </xdr:from>
    <xdr:to>
      <xdr:col>6</xdr:col>
      <xdr:colOff>323850</xdr:colOff>
      <xdr:row>9</xdr:row>
      <xdr:rowOff>142875</xdr:rowOff>
    </xdr:to>
    <xdr:sp>
      <xdr:nvSpPr>
        <xdr:cNvPr id="3" name="AutoShape 23"/>
        <xdr:cNvSpPr>
          <a:spLocks/>
        </xdr:cNvSpPr>
      </xdr:nvSpPr>
      <xdr:spPr>
        <a:xfrm>
          <a:off x="3429000" y="2247900"/>
          <a:ext cx="133350" cy="114300"/>
        </a:xfrm>
        <a:prstGeom prst="triangle">
          <a:avLst>
            <a:gd name="adj" fmla="val 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7</xdr:row>
      <xdr:rowOff>28575</xdr:rowOff>
    </xdr:from>
    <xdr:to>
      <xdr:col>6</xdr:col>
      <xdr:colOff>342900</xdr:colOff>
      <xdr:row>7</xdr:row>
      <xdr:rowOff>171450</xdr:rowOff>
    </xdr:to>
    <xdr:grpSp>
      <xdr:nvGrpSpPr>
        <xdr:cNvPr id="4" name="Group 4"/>
        <xdr:cNvGrpSpPr>
          <a:grpSpLocks/>
        </xdr:cNvGrpSpPr>
      </xdr:nvGrpSpPr>
      <xdr:grpSpPr>
        <a:xfrm>
          <a:off x="3438525" y="1752600"/>
          <a:ext cx="142875" cy="142875"/>
          <a:chOff x="5724" y="2775"/>
          <a:chExt cx="237" cy="226"/>
        </a:xfrm>
        <a:solidFill>
          <a:srgbClr val="FFFFFF"/>
        </a:solidFill>
      </xdr:grpSpPr>
      <xdr:sp>
        <xdr:nvSpPr>
          <xdr:cNvPr id="5" name="AutoShape 3"/>
          <xdr:cNvSpPr>
            <a:spLocks/>
          </xdr:cNvSpPr>
        </xdr:nvSpPr>
        <xdr:spPr>
          <a:xfrm>
            <a:off x="5724" y="2775"/>
            <a:ext cx="237" cy="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24" y="2775"/>
            <a:ext cx="237" cy="22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6</xdr:row>
      <xdr:rowOff>76200</xdr:rowOff>
    </xdr:from>
    <xdr:to>
      <xdr:col>6</xdr:col>
      <xdr:colOff>276225</xdr:colOff>
      <xdr:row>6</xdr:row>
      <xdr:rowOff>200025</xdr:rowOff>
    </xdr:to>
    <xdr:sp>
      <xdr:nvSpPr>
        <xdr:cNvPr id="1" name="AutoShape 15"/>
        <xdr:cNvSpPr>
          <a:spLocks/>
        </xdr:cNvSpPr>
      </xdr:nvSpPr>
      <xdr:spPr>
        <a:xfrm>
          <a:off x="3324225" y="1657350"/>
          <a:ext cx="133350" cy="114300"/>
        </a:xfrm>
        <a:prstGeom prst="triangle">
          <a:avLst>
            <a:gd name="adj" fmla="val 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7</xdr:row>
      <xdr:rowOff>38100</xdr:rowOff>
    </xdr:from>
    <xdr:to>
      <xdr:col>6</xdr:col>
      <xdr:colOff>247650</xdr:colOff>
      <xdr:row>7</xdr:row>
      <xdr:rowOff>152400</xdr:rowOff>
    </xdr:to>
    <xdr:sp>
      <xdr:nvSpPr>
        <xdr:cNvPr id="2" name="AutoShape 15"/>
        <xdr:cNvSpPr>
          <a:spLocks/>
        </xdr:cNvSpPr>
      </xdr:nvSpPr>
      <xdr:spPr>
        <a:xfrm>
          <a:off x="3295650" y="1866900"/>
          <a:ext cx="133350" cy="114300"/>
        </a:xfrm>
        <a:prstGeom prst="triangle">
          <a:avLst>
            <a:gd name="adj" fmla="val 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7</xdr:row>
      <xdr:rowOff>247650</xdr:rowOff>
    </xdr:from>
    <xdr:to>
      <xdr:col>6</xdr:col>
      <xdr:colOff>314325</xdr:colOff>
      <xdr:row>8</xdr:row>
      <xdr:rowOff>114300</xdr:rowOff>
    </xdr:to>
    <xdr:sp>
      <xdr:nvSpPr>
        <xdr:cNvPr id="3" name="AutoShape 15"/>
        <xdr:cNvSpPr>
          <a:spLocks/>
        </xdr:cNvSpPr>
      </xdr:nvSpPr>
      <xdr:spPr>
        <a:xfrm>
          <a:off x="3362325" y="2076450"/>
          <a:ext cx="133350" cy="114300"/>
        </a:xfrm>
        <a:prstGeom prst="triangle">
          <a:avLst>
            <a:gd name="adj" fmla="val 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9</xdr:row>
      <xdr:rowOff>57150</xdr:rowOff>
    </xdr:from>
    <xdr:to>
      <xdr:col>6</xdr:col>
      <xdr:colOff>314325</xdr:colOff>
      <xdr:row>9</xdr:row>
      <xdr:rowOff>161925</xdr:rowOff>
    </xdr:to>
    <xdr:sp>
      <xdr:nvSpPr>
        <xdr:cNvPr id="4" name="AutoShape 15"/>
        <xdr:cNvSpPr>
          <a:spLocks/>
        </xdr:cNvSpPr>
      </xdr:nvSpPr>
      <xdr:spPr>
        <a:xfrm>
          <a:off x="3362325" y="2381250"/>
          <a:ext cx="133350" cy="104775"/>
        </a:xfrm>
        <a:prstGeom prst="triangle">
          <a:avLst>
            <a:gd name="adj" fmla="val 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14</xdr:row>
      <xdr:rowOff>114300</xdr:rowOff>
    </xdr:from>
    <xdr:to>
      <xdr:col>6</xdr:col>
      <xdr:colOff>323850</xdr:colOff>
      <xdr:row>14</xdr:row>
      <xdr:rowOff>238125</xdr:rowOff>
    </xdr:to>
    <xdr:grpSp>
      <xdr:nvGrpSpPr>
        <xdr:cNvPr id="1" name="Group 4"/>
        <xdr:cNvGrpSpPr>
          <a:grpSpLocks/>
        </xdr:cNvGrpSpPr>
      </xdr:nvGrpSpPr>
      <xdr:grpSpPr>
        <a:xfrm>
          <a:off x="3581400" y="4962525"/>
          <a:ext cx="123825" cy="123825"/>
          <a:chOff x="5964" y="7787"/>
          <a:chExt cx="208" cy="197"/>
        </a:xfrm>
        <a:solidFill>
          <a:srgbClr val="FFFFFF"/>
        </a:solidFill>
      </xdr:grpSpPr>
      <xdr:sp>
        <xdr:nvSpPr>
          <xdr:cNvPr id="2" name="Oval 5"/>
          <xdr:cNvSpPr>
            <a:spLocks/>
          </xdr:cNvSpPr>
        </xdr:nvSpPr>
        <xdr:spPr>
          <a:xfrm>
            <a:off x="5964" y="7787"/>
            <a:ext cx="208" cy="197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6070" y="7791"/>
            <a:ext cx="0" cy="9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>
            <a:off x="6070" y="7893"/>
            <a:ext cx="89" cy="4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8"/>
          <xdr:cNvSpPr>
            <a:spLocks/>
          </xdr:cNvSpPr>
        </xdr:nvSpPr>
        <xdr:spPr>
          <a:xfrm flipH="1">
            <a:off x="5974" y="7893"/>
            <a:ext cx="82" cy="4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11</xdr:row>
      <xdr:rowOff>133350</xdr:rowOff>
    </xdr:from>
    <xdr:to>
      <xdr:col>6</xdr:col>
      <xdr:colOff>352425</xdr:colOff>
      <xdr:row>11</xdr:row>
      <xdr:rowOff>266700</xdr:rowOff>
    </xdr:to>
    <xdr:grpSp>
      <xdr:nvGrpSpPr>
        <xdr:cNvPr id="6" name="Group 9"/>
        <xdr:cNvGrpSpPr>
          <a:grpSpLocks/>
        </xdr:cNvGrpSpPr>
      </xdr:nvGrpSpPr>
      <xdr:grpSpPr>
        <a:xfrm>
          <a:off x="3609975" y="4038600"/>
          <a:ext cx="123825" cy="133350"/>
          <a:chOff x="6008" y="6339"/>
          <a:chExt cx="205" cy="205"/>
        </a:xfrm>
        <a:solidFill>
          <a:srgbClr val="FFFFFF"/>
        </a:solidFill>
      </xdr:grpSpPr>
      <xdr:sp>
        <xdr:nvSpPr>
          <xdr:cNvPr id="7" name="Oval 10"/>
          <xdr:cNvSpPr>
            <a:spLocks/>
          </xdr:cNvSpPr>
        </xdr:nvSpPr>
        <xdr:spPr>
          <a:xfrm>
            <a:off x="6008" y="6339"/>
            <a:ext cx="205" cy="205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1"/>
          <xdr:cNvSpPr>
            <a:spLocks/>
          </xdr:cNvSpPr>
        </xdr:nvSpPr>
        <xdr:spPr>
          <a:xfrm>
            <a:off x="6114" y="6341"/>
            <a:ext cx="0" cy="9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2"/>
          <xdr:cNvSpPr>
            <a:spLocks/>
          </xdr:cNvSpPr>
        </xdr:nvSpPr>
        <xdr:spPr>
          <a:xfrm>
            <a:off x="6114" y="6445"/>
            <a:ext cx="86" cy="4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3"/>
          <xdr:cNvSpPr>
            <a:spLocks/>
          </xdr:cNvSpPr>
        </xdr:nvSpPr>
        <xdr:spPr>
          <a:xfrm flipH="1">
            <a:off x="6021" y="6445"/>
            <a:ext cx="82" cy="4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219075</xdr:colOff>
      <xdr:row>12</xdr:row>
      <xdr:rowOff>123825</xdr:rowOff>
    </xdr:from>
    <xdr:to>
      <xdr:col>6</xdr:col>
      <xdr:colOff>342900</xdr:colOff>
      <xdr:row>12</xdr:row>
      <xdr:rowOff>247650</xdr:rowOff>
    </xdr:to>
    <xdr:grpSp>
      <xdr:nvGrpSpPr>
        <xdr:cNvPr id="11" name="Group 14"/>
        <xdr:cNvGrpSpPr>
          <a:grpSpLocks/>
        </xdr:cNvGrpSpPr>
      </xdr:nvGrpSpPr>
      <xdr:grpSpPr>
        <a:xfrm>
          <a:off x="3600450" y="4343400"/>
          <a:ext cx="123825" cy="123825"/>
          <a:chOff x="5994" y="6817"/>
          <a:chExt cx="208" cy="192"/>
        </a:xfrm>
        <a:solidFill>
          <a:srgbClr val="FFFFFF"/>
        </a:solidFill>
      </xdr:grpSpPr>
      <xdr:sp>
        <xdr:nvSpPr>
          <xdr:cNvPr id="12" name="Oval 15"/>
          <xdr:cNvSpPr>
            <a:spLocks/>
          </xdr:cNvSpPr>
        </xdr:nvSpPr>
        <xdr:spPr>
          <a:xfrm>
            <a:off x="5994" y="6817"/>
            <a:ext cx="208" cy="192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6"/>
          <xdr:cNvSpPr>
            <a:spLocks/>
          </xdr:cNvSpPr>
        </xdr:nvSpPr>
        <xdr:spPr>
          <a:xfrm>
            <a:off x="6101" y="6817"/>
            <a:ext cx="0" cy="9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7"/>
          <xdr:cNvSpPr>
            <a:spLocks/>
          </xdr:cNvSpPr>
        </xdr:nvSpPr>
        <xdr:spPr>
          <a:xfrm>
            <a:off x="6101" y="6918"/>
            <a:ext cx="85" cy="3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8"/>
          <xdr:cNvSpPr>
            <a:spLocks/>
          </xdr:cNvSpPr>
        </xdr:nvSpPr>
        <xdr:spPr>
          <a:xfrm flipH="1">
            <a:off x="6007" y="6918"/>
            <a:ext cx="82" cy="4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15</xdr:row>
      <xdr:rowOff>123825</xdr:rowOff>
    </xdr:from>
    <xdr:to>
      <xdr:col>6</xdr:col>
      <xdr:colOff>304800</xdr:colOff>
      <xdr:row>15</xdr:row>
      <xdr:rowOff>247650</xdr:rowOff>
    </xdr:to>
    <xdr:grpSp>
      <xdr:nvGrpSpPr>
        <xdr:cNvPr id="16" name="Group 23"/>
        <xdr:cNvGrpSpPr>
          <a:grpSpLocks/>
        </xdr:cNvGrpSpPr>
      </xdr:nvGrpSpPr>
      <xdr:grpSpPr>
        <a:xfrm>
          <a:off x="3562350" y="5286375"/>
          <a:ext cx="123825" cy="123825"/>
          <a:chOff x="5932" y="8294"/>
          <a:chExt cx="208" cy="197"/>
        </a:xfrm>
        <a:solidFill>
          <a:srgbClr val="FFFFFF"/>
        </a:solidFill>
      </xdr:grpSpPr>
      <xdr:sp>
        <xdr:nvSpPr>
          <xdr:cNvPr id="17" name="Oval 24"/>
          <xdr:cNvSpPr>
            <a:spLocks/>
          </xdr:cNvSpPr>
        </xdr:nvSpPr>
        <xdr:spPr>
          <a:xfrm>
            <a:off x="5932" y="8294"/>
            <a:ext cx="208" cy="197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5"/>
          <xdr:cNvSpPr>
            <a:spLocks/>
          </xdr:cNvSpPr>
        </xdr:nvSpPr>
        <xdr:spPr>
          <a:xfrm>
            <a:off x="6042" y="8298"/>
            <a:ext cx="0" cy="9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6"/>
          <xdr:cNvSpPr>
            <a:spLocks/>
          </xdr:cNvSpPr>
        </xdr:nvSpPr>
        <xdr:spPr>
          <a:xfrm>
            <a:off x="6042" y="8400"/>
            <a:ext cx="89" cy="4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7"/>
          <xdr:cNvSpPr>
            <a:spLocks/>
          </xdr:cNvSpPr>
        </xdr:nvSpPr>
        <xdr:spPr>
          <a:xfrm flipH="1">
            <a:off x="5944" y="8400"/>
            <a:ext cx="83" cy="4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190500</xdr:colOff>
      <xdr:row>16</xdr:row>
      <xdr:rowOff>142875</xdr:rowOff>
    </xdr:from>
    <xdr:to>
      <xdr:col>6</xdr:col>
      <xdr:colOff>314325</xdr:colOff>
      <xdr:row>16</xdr:row>
      <xdr:rowOff>266700</xdr:rowOff>
    </xdr:to>
    <xdr:grpSp>
      <xdr:nvGrpSpPr>
        <xdr:cNvPr id="21" name="Group 28"/>
        <xdr:cNvGrpSpPr>
          <a:grpSpLocks/>
        </xdr:cNvGrpSpPr>
      </xdr:nvGrpSpPr>
      <xdr:grpSpPr>
        <a:xfrm>
          <a:off x="3571875" y="5619750"/>
          <a:ext cx="123825" cy="123825"/>
          <a:chOff x="5948" y="8818"/>
          <a:chExt cx="208" cy="199"/>
        </a:xfrm>
        <a:solidFill>
          <a:srgbClr val="FFFFFF"/>
        </a:solidFill>
      </xdr:grpSpPr>
      <xdr:sp>
        <xdr:nvSpPr>
          <xdr:cNvPr id="22" name="Oval 29"/>
          <xdr:cNvSpPr>
            <a:spLocks/>
          </xdr:cNvSpPr>
        </xdr:nvSpPr>
        <xdr:spPr>
          <a:xfrm>
            <a:off x="5948" y="8818"/>
            <a:ext cx="208" cy="199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0"/>
          <xdr:cNvSpPr>
            <a:spLocks/>
          </xdr:cNvSpPr>
        </xdr:nvSpPr>
        <xdr:spPr>
          <a:xfrm>
            <a:off x="6054" y="8818"/>
            <a:ext cx="0" cy="9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31"/>
          <xdr:cNvSpPr>
            <a:spLocks/>
          </xdr:cNvSpPr>
        </xdr:nvSpPr>
        <xdr:spPr>
          <a:xfrm>
            <a:off x="6054" y="8922"/>
            <a:ext cx="89" cy="4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32"/>
          <xdr:cNvSpPr>
            <a:spLocks/>
          </xdr:cNvSpPr>
        </xdr:nvSpPr>
        <xdr:spPr>
          <a:xfrm flipH="1">
            <a:off x="5961" y="8922"/>
            <a:ext cx="84" cy="4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209550</xdr:colOff>
      <xdr:row>17</xdr:row>
      <xdr:rowOff>142875</xdr:rowOff>
    </xdr:from>
    <xdr:to>
      <xdr:col>6</xdr:col>
      <xdr:colOff>333375</xdr:colOff>
      <xdr:row>17</xdr:row>
      <xdr:rowOff>266700</xdr:rowOff>
    </xdr:to>
    <xdr:grpSp>
      <xdr:nvGrpSpPr>
        <xdr:cNvPr id="26" name="Group 33"/>
        <xdr:cNvGrpSpPr>
          <a:grpSpLocks/>
        </xdr:cNvGrpSpPr>
      </xdr:nvGrpSpPr>
      <xdr:grpSpPr>
        <a:xfrm>
          <a:off x="3590925" y="5934075"/>
          <a:ext cx="123825" cy="123825"/>
          <a:chOff x="5977" y="9311"/>
          <a:chExt cx="208" cy="199"/>
        </a:xfrm>
        <a:solidFill>
          <a:srgbClr val="FFFFFF"/>
        </a:solidFill>
      </xdr:grpSpPr>
      <xdr:sp>
        <xdr:nvSpPr>
          <xdr:cNvPr id="27" name="Oval 34"/>
          <xdr:cNvSpPr>
            <a:spLocks/>
          </xdr:cNvSpPr>
        </xdr:nvSpPr>
        <xdr:spPr>
          <a:xfrm>
            <a:off x="5977" y="9311"/>
            <a:ext cx="208" cy="199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5"/>
          <xdr:cNvSpPr>
            <a:spLocks/>
          </xdr:cNvSpPr>
        </xdr:nvSpPr>
        <xdr:spPr>
          <a:xfrm>
            <a:off x="6084" y="9315"/>
            <a:ext cx="0" cy="9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6"/>
          <xdr:cNvSpPr>
            <a:spLocks/>
          </xdr:cNvSpPr>
        </xdr:nvSpPr>
        <xdr:spPr>
          <a:xfrm>
            <a:off x="6084" y="9418"/>
            <a:ext cx="86" cy="4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7"/>
          <xdr:cNvSpPr>
            <a:spLocks/>
          </xdr:cNvSpPr>
        </xdr:nvSpPr>
        <xdr:spPr>
          <a:xfrm flipH="1">
            <a:off x="5989" y="9418"/>
            <a:ext cx="85" cy="4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200025</xdr:colOff>
      <xdr:row>9</xdr:row>
      <xdr:rowOff>114300</xdr:rowOff>
    </xdr:from>
    <xdr:to>
      <xdr:col>6</xdr:col>
      <xdr:colOff>342900</xdr:colOff>
      <xdr:row>9</xdr:row>
      <xdr:rowOff>266700</xdr:rowOff>
    </xdr:to>
    <xdr:grpSp>
      <xdr:nvGrpSpPr>
        <xdr:cNvPr id="31" name="Group 4"/>
        <xdr:cNvGrpSpPr>
          <a:grpSpLocks/>
        </xdr:cNvGrpSpPr>
      </xdr:nvGrpSpPr>
      <xdr:grpSpPr>
        <a:xfrm>
          <a:off x="3581400" y="3238500"/>
          <a:ext cx="142875" cy="152400"/>
          <a:chOff x="5964" y="5083"/>
          <a:chExt cx="238" cy="238"/>
        </a:xfrm>
        <a:solidFill>
          <a:srgbClr val="FFFFFF"/>
        </a:solidFill>
      </xdr:grpSpPr>
      <xdr:sp>
        <xdr:nvSpPr>
          <xdr:cNvPr id="32" name="AutoShape 3"/>
          <xdr:cNvSpPr>
            <a:spLocks/>
          </xdr:cNvSpPr>
        </xdr:nvSpPr>
        <xdr:spPr>
          <a:xfrm>
            <a:off x="5964" y="5083"/>
            <a:ext cx="238" cy="2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3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64" y="5083"/>
            <a:ext cx="238" cy="23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228600</xdr:colOff>
      <xdr:row>13</xdr:row>
      <xdr:rowOff>85725</xdr:rowOff>
    </xdr:from>
    <xdr:to>
      <xdr:col>6</xdr:col>
      <xdr:colOff>361950</xdr:colOff>
      <xdr:row>13</xdr:row>
      <xdr:rowOff>228600</xdr:rowOff>
    </xdr:to>
    <xdr:grpSp>
      <xdr:nvGrpSpPr>
        <xdr:cNvPr id="34" name="Group 4"/>
        <xdr:cNvGrpSpPr>
          <a:grpSpLocks/>
        </xdr:cNvGrpSpPr>
      </xdr:nvGrpSpPr>
      <xdr:grpSpPr>
        <a:xfrm>
          <a:off x="3609975" y="4619625"/>
          <a:ext cx="142875" cy="142875"/>
          <a:chOff x="6008" y="7248"/>
          <a:chExt cx="232" cy="228"/>
        </a:xfrm>
        <a:solidFill>
          <a:srgbClr val="FFFFFF"/>
        </a:solidFill>
      </xdr:grpSpPr>
      <xdr:sp>
        <xdr:nvSpPr>
          <xdr:cNvPr id="35" name="AutoShape 3"/>
          <xdr:cNvSpPr>
            <a:spLocks/>
          </xdr:cNvSpPr>
        </xdr:nvSpPr>
        <xdr:spPr>
          <a:xfrm>
            <a:off x="6008" y="7248"/>
            <a:ext cx="232" cy="2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6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008" y="7248"/>
            <a:ext cx="232" cy="22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152400</xdr:colOff>
      <xdr:row>8</xdr:row>
      <xdr:rowOff>76200</xdr:rowOff>
    </xdr:from>
    <xdr:to>
      <xdr:col>6</xdr:col>
      <xdr:colOff>285750</xdr:colOff>
      <xdr:row>8</xdr:row>
      <xdr:rowOff>228600</xdr:rowOff>
    </xdr:to>
    <xdr:sp>
      <xdr:nvSpPr>
        <xdr:cNvPr id="37" name="AutoShape 36"/>
        <xdr:cNvSpPr>
          <a:spLocks/>
        </xdr:cNvSpPr>
      </xdr:nvSpPr>
      <xdr:spPr>
        <a:xfrm>
          <a:off x="3533775" y="2886075"/>
          <a:ext cx="133350" cy="152400"/>
        </a:xfrm>
        <a:prstGeom prst="triangle">
          <a:avLst>
            <a:gd name="adj" fmla="val 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5</xdr:row>
      <xdr:rowOff>95250</xdr:rowOff>
    </xdr:from>
    <xdr:to>
      <xdr:col>6</xdr:col>
      <xdr:colOff>304800</xdr:colOff>
      <xdr:row>5</xdr:row>
      <xdr:rowOff>247650</xdr:rowOff>
    </xdr:to>
    <xdr:grpSp>
      <xdr:nvGrpSpPr>
        <xdr:cNvPr id="1" name="Group 4"/>
        <xdr:cNvGrpSpPr>
          <a:grpSpLocks/>
        </xdr:cNvGrpSpPr>
      </xdr:nvGrpSpPr>
      <xdr:grpSpPr>
        <a:xfrm>
          <a:off x="3467100" y="1724025"/>
          <a:ext cx="142875" cy="142875"/>
          <a:chOff x="5771" y="2708"/>
          <a:chExt cx="234" cy="230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5771" y="2708"/>
            <a:ext cx="234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71" y="2708"/>
            <a:ext cx="234" cy="23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161925</xdr:colOff>
      <xdr:row>6</xdr:row>
      <xdr:rowOff>114300</xdr:rowOff>
    </xdr:from>
    <xdr:to>
      <xdr:col>6</xdr:col>
      <xdr:colOff>304800</xdr:colOff>
      <xdr:row>6</xdr:row>
      <xdr:rowOff>257175</xdr:rowOff>
    </xdr:to>
    <xdr:grpSp>
      <xdr:nvGrpSpPr>
        <xdr:cNvPr id="4" name="Group 4"/>
        <xdr:cNvGrpSpPr>
          <a:grpSpLocks/>
        </xdr:cNvGrpSpPr>
      </xdr:nvGrpSpPr>
      <xdr:grpSpPr>
        <a:xfrm>
          <a:off x="3467100" y="2057400"/>
          <a:ext cx="142875" cy="142875"/>
          <a:chOff x="5771" y="3226"/>
          <a:chExt cx="234" cy="230"/>
        </a:xfrm>
        <a:solidFill>
          <a:srgbClr val="FFFFFF"/>
        </a:solidFill>
      </xdr:grpSpPr>
      <xdr:sp>
        <xdr:nvSpPr>
          <xdr:cNvPr id="5" name="AutoShape 3"/>
          <xdr:cNvSpPr>
            <a:spLocks/>
          </xdr:cNvSpPr>
        </xdr:nvSpPr>
        <xdr:spPr>
          <a:xfrm>
            <a:off x="5771" y="3226"/>
            <a:ext cx="234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71" y="3226"/>
            <a:ext cx="234" cy="23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180975</xdr:colOff>
      <xdr:row>8</xdr:row>
      <xdr:rowOff>114300</xdr:rowOff>
    </xdr:from>
    <xdr:to>
      <xdr:col>6</xdr:col>
      <xdr:colOff>333375</xdr:colOff>
      <xdr:row>8</xdr:row>
      <xdr:rowOff>276225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2686050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9</xdr:row>
      <xdr:rowOff>209550</xdr:rowOff>
    </xdr:from>
    <xdr:to>
      <xdr:col>6</xdr:col>
      <xdr:colOff>295275</xdr:colOff>
      <xdr:row>9</xdr:row>
      <xdr:rowOff>371475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309562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133350</xdr:colOff>
      <xdr:row>10</xdr:row>
      <xdr:rowOff>76200</xdr:rowOff>
    </xdr:from>
    <xdr:to>
      <xdr:col>6</xdr:col>
      <xdr:colOff>276225</xdr:colOff>
      <xdr:row>10</xdr:row>
      <xdr:rowOff>228600</xdr:rowOff>
    </xdr:to>
    <xdr:grpSp>
      <xdr:nvGrpSpPr>
        <xdr:cNvPr id="9" name="Group 4"/>
        <xdr:cNvGrpSpPr>
          <a:grpSpLocks/>
        </xdr:cNvGrpSpPr>
      </xdr:nvGrpSpPr>
      <xdr:grpSpPr>
        <a:xfrm>
          <a:off x="3438525" y="3429000"/>
          <a:ext cx="142875" cy="152400"/>
          <a:chOff x="5724" y="5380"/>
          <a:chExt cx="237" cy="234"/>
        </a:xfrm>
        <a:solidFill>
          <a:srgbClr val="FFFFFF"/>
        </a:solidFill>
      </xdr:grpSpPr>
      <xdr:sp>
        <xdr:nvSpPr>
          <xdr:cNvPr id="10" name="AutoShape 3"/>
          <xdr:cNvSpPr>
            <a:spLocks/>
          </xdr:cNvSpPr>
        </xdr:nvSpPr>
        <xdr:spPr>
          <a:xfrm>
            <a:off x="5724" y="5380"/>
            <a:ext cx="237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1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24" y="5380"/>
            <a:ext cx="237" cy="23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133350</xdr:colOff>
      <xdr:row>11</xdr:row>
      <xdr:rowOff>95250</xdr:rowOff>
    </xdr:from>
    <xdr:to>
      <xdr:col>6</xdr:col>
      <xdr:colOff>285750</xdr:colOff>
      <xdr:row>11</xdr:row>
      <xdr:rowOff>257175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38525" y="376237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66675</xdr:colOff>
      <xdr:row>12</xdr:row>
      <xdr:rowOff>104775</xdr:rowOff>
    </xdr:from>
    <xdr:to>
      <xdr:col>6</xdr:col>
      <xdr:colOff>209550</xdr:colOff>
      <xdr:row>12</xdr:row>
      <xdr:rowOff>171450</xdr:rowOff>
    </xdr:to>
    <xdr:pic>
      <xdr:nvPicPr>
        <xdr:cNvPr id="13" name="Grafika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4086225"/>
          <a:ext cx="152400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152400</xdr:colOff>
      <xdr:row>7</xdr:row>
      <xdr:rowOff>76200</xdr:rowOff>
    </xdr:from>
    <xdr:to>
      <xdr:col>6</xdr:col>
      <xdr:colOff>285750</xdr:colOff>
      <xdr:row>7</xdr:row>
      <xdr:rowOff>219075</xdr:rowOff>
    </xdr:to>
    <xdr:grpSp>
      <xdr:nvGrpSpPr>
        <xdr:cNvPr id="14" name="Group 4"/>
        <xdr:cNvGrpSpPr>
          <a:grpSpLocks/>
        </xdr:cNvGrpSpPr>
      </xdr:nvGrpSpPr>
      <xdr:grpSpPr>
        <a:xfrm>
          <a:off x="3457575" y="2333625"/>
          <a:ext cx="133350" cy="142875"/>
          <a:chOff x="5748" y="3661"/>
          <a:chExt cx="230" cy="230"/>
        </a:xfrm>
        <a:solidFill>
          <a:srgbClr val="FFFFFF"/>
        </a:solidFill>
      </xdr:grpSpPr>
      <xdr:sp>
        <xdr:nvSpPr>
          <xdr:cNvPr id="15" name="AutoShape 3"/>
          <xdr:cNvSpPr>
            <a:spLocks/>
          </xdr:cNvSpPr>
        </xdr:nvSpPr>
        <xdr:spPr>
          <a:xfrm>
            <a:off x="5748" y="3661"/>
            <a:ext cx="230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6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48" y="3661"/>
            <a:ext cx="230" cy="23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6</xdr:row>
      <xdr:rowOff>9525</xdr:rowOff>
    </xdr:from>
    <xdr:to>
      <xdr:col>6</xdr:col>
      <xdr:colOff>390525</xdr:colOff>
      <xdr:row>6</xdr:row>
      <xdr:rowOff>123825</xdr:rowOff>
    </xdr:to>
    <xdr:sp>
      <xdr:nvSpPr>
        <xdr:cNvPr id="1" name="AutoShape 11"/>
        <xdr:cNvSpPr>
          <a:spLocks/>
        </xdr:cNvSpPr>
      </xdr:nvSpPr>
      <xdr:spPr>
        <a:xfrm>
          <a:off x="3676650" y="1828800"/>
          <a:ext cx="133350" cy="104775"/>
        </a:xfrm>
        <a:prstGeom prst="triangle">
          <a:avLst>
            <a:gd name="adj" fmla="val 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7</xdr:row>
      <xdr:rowOff>9525</xdr:rowOff>
    </xdr:from>
    <xdr:to>
      <xdr:col>6</xdr:col>
      <xdr:colOff>390525</xdr:colOff>
      <xdr:row>7</xdr:row>
      <xdr:rowOff>123825</xdr:rowOff>
    </xdr:to>
    <xdr:sp>
      <xdr:nvSpPr>
        <xdr:cNvPr id="2" name="AutoShape 12"/>
        <xdr:cNvSpPr>
          <a:spLocks/>
        </xdr:cNvSpPr>
      </xdr:nvSpPr>
      <xdr:spPr>
        <a:xfrm>
          <a:off x="3676650" y="2038350"/>
          <a:ext cx="133350" cy="114300"/>
        </a:xfrm>
        <a:prstGeom prst="triangle">
          <a:avLst>
            <a:gd name="adj" fmla="val 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8</xdr:row>
      <xdr:rowOff>76200</xdr:rowOff>
    </xdr:from>
    <xdr:to>
      <xdr:col>6</xdr:col>
      <xdr:colOff>266700</xdr:colOff>
      <xdr:row>8</xdr:row>
      <xdr:rowOff>114300</xdr:rowOff>
    </xdr:to>
    <xdr:pic>
      <xdr:nvPicPr>
        <xdr:cNvPr id="3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314575"/>
          <a:ext cx="180975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6</xdr:row>
      <xdr:rowOff>9525</xdr:rowOff>
    </xdr:from>
    <xdr:to>
      <xdr:col>6</xdr:col>
      <xdr:colOff>371475</xdr:colOff>
      <xdr:row>6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3486150" y="1666875"/>
          <a:ext cx="142875" cy="142875"/>
          <a:chOff x="5758" y="2618"/>
          <a:chExt cx="237" cy="233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5758" y="2618"/>
            <a:ext cx="237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58" y="2618"/>
            <a:ext cx="237" cy="23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6</xdr:col>
      <xdr:colOff>238125</xdr:colOff>
      <xdr:row>7</xdr:row>
      <xdr:rowOff>28575</xdr:rowOff>
    </xdr:from>
    <xdr:to>
      <xdr:col>6</xdr:col>
      <xdr:colOff>381000</xdr:colOff>
      <xdr:row>7</xdr:row>
      <xdr:rowOff>171450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1895475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7</xdr:row>
      <xdr:rowOff>104775</xdr:rowOff>
    </xdr:from>
    <xdr:to>
      <xdr:col>6</xdr:col>
      <xdr:colOff>238125</xdr:colOff>
      <xdr:row>7</xdr:row>
      <xdr:rowOff>171450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952625"/>
          <a:ext cx="171450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76200</xdr:colOff>
      <xdr:row>8</xdr:row>
      <xdr:rowOff>104775</xdr:rowOff>
    </xdr:from>
    <xdr:to>
      <xdr:col>6</xdr:col>
      <xdr:colOff>238125</xdr:colOff>
      <xdr:row>8</xdr:row>
      <xdr:rowOff>171450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266950"/>
          <a:ext cx="171450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76200</xdr:colOff>
      <xdr:row>10</xdr:row>
      <xdr:rowOff>104775</xdr:rowOff>
    </xdr:from>
    <xdr:to>
      <xdr:col>6</xdr:col>
      <xdr:colOff>238125</xdr:colOff>
      <xdr:row>10</xdr:row>
      <xdr:rowOff>171450</xdr:rowOff>
    </xdr:to>
    <xdr:pic>
      <xdr:nvPicPr>
        <xdr:cNvPr id="3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771775"/>
          <a:ext cx="171450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8</xdr:row>
      <xdr:rowOff>104775</xdr:rowOff>
    </xdr:from>
    <xdr:to>
      <xdr:col>6</xdr:col>
      <xdr:colOff>304800</xdr:colOff>
      <xdr:row>8</xdr:row>
      <xdr:rowOff>228600</xdr:rowOff>
    </xdr:to>
    <xdr:grpSp>
      <xdr:nvGrpSpPr>
        <xdr:cNvPr id="1" name="Group 6"/>
        <xdr:cNvGrpSpPr>
          <a:grpSpLocks/>
        </xdr:cNvGrpSpPr>
      </xdr:nvGrpSpPr>
      <xdr:grpSpPr>
        <a:xfrm>
          <a:off x="3533775" y="2390775"/>
          <a:ext cx="123825" cy="123825"/>
          <a:chOff x="5860" y="3752"/>
          <a:chExt cx="204" cy="200"/>
        </a:xfrm>
        <a:solidFill>
          <a:srgbClr val="FFFFFF"/>
        </a:solidFill>
      </xdr:grpSpPr>
      <xdr:sp>
        <xdr:nvSpPr>
          <xdr:cNvPr id="2" name="Oval 7"/>
          <xdr:cNvSpPr>
            <a:spLocks/>
          </xdr:cNvSpPr>
        </xdr:nvSpPr>
        <xdr:spPr>
          <a:xfrm>
            <a:off x="5860" y="3752"/>
            <a:ext cx="204" cy="200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8"/>
          <xdr:cNvSpPr>
            <a:spLocks/>
          </xdr:cNvSpPr>
        </xdr:nvSpPr>
        <xdr:spPr>
          <a:xfrm>
            <a:off x="5969" y="3753"/>
            <a:ext cx="0" cy="9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9"/>
          <xdr:cNvSpPr>
            <a:spLocks/>
          </xdr:cNvSpPr>
        </xdr:nvSpPr>
        <xdr:spPr>
          <a:xfrm>
            <a:off x="5969" y="3856"/>
            <a:ext cx="82" cy="4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0"/>
          <xdr:cNvSpPr>
            <a:spLocks/>
          </xdr:cNvSpPr>
        </xdr:nvSpPr>
        <xdr:spPr>
          <a:xfrm flipH="1">
            <a:off x="5877" y="3856"/>
            <a:ext cx="79" cy="4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133350</xdr:colOff>
      <xdr:row>9</xdr:row>
      <xdr:rowOff>95250</xdr:rowOff>
    </xdr:from>
    <xdr:to>
      <xdr:col>6</xdr:col>
      <xdr:colOff>257175</xdr:colOff>
      <xdr:row>9</xdr:row>
      <xdr:rowOff>228600</xdr:rowOff>
    </xdr:to>
    <xdr:grpSp>
      <xdr:nvGrpSpPr>
        <xdr:cNvPr id="6" name="Group 21"/>
        <xdr:cNvGrpSpPr>
          <a:grpSpLocks/>
        </xdr:cNvGrpSpPr>
      </xdr:nvGrpSpPr>
      <xdr:grpSpPr>
        <a:xfrm>
          <a:off x="3486150" y="2695575"/>
          <a:ext cx="123825" cy="133350"/>
          <a:chOff x="5785" y="4230"/>
          <a:chExt cx="202" cy="205"/>
        </a:xfrm>
        <a:solidFill>
          <a:srgbClr val="FFFFFF"/>
        </a:solidFill>
      </xdr:grpSpPr>
      <xdr:sp>
        <xdr:nvSpPr>
          <xdr:cNvPr id="7" name="Oval 22"/>
          <xdr:cNvSpPr>
            <a:spLocks/>
          </xdr:cNvSpPr>
        </xdr:nvSpPr>
        <xdr:spPr>
          <a:xfrm>
            <a:off x="5785" y="4230"/>
            <a:ext cx="202" cy="205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23"/>
          <xdr:cNvSpPr>
            <a:spLocks/>
          </xdr:cNvSpPr>
        </xdr:nvSpPr>
        <xdr:spPr>
          <a:xfrm>
            <a:off x="5891" y="4233"/>
            <a:ext cx="0" cy="9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24"/>
          <xdr:cNvSpPr>
            <a:spLocks/>
          </xdr:cNvSpPr>
        </xdr:nvSpPr>
        <xdr:spPr>
          <a:xfrm>
            <a:off x="5891" y="4340"/>
            <a:ext cx="82" cy="4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25"/>
          <xdr:cNvSpPr>
            <a:spLocks/>
          </xdr:cNvSpPr>
        </xdr:nvSpPr>
        <xdr:spPr>
          <a:xfrm flipH="1">
            <a:off x="5799" y="4340"/>
            <a:ext cx="79" cy="4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142875</xdr:colOff>
      <xdr:row>7</xdr:row>
      <xdr:rowOff>66675</xdr:rowOff>
    </xdr:from>
    <xdr:to>
      <xdr:col>6</xdr:col>
      <xdr:colOff>266700</xdr:colOff>
      <xdr:row>7</xdr:row>
      <xdr:rowOff>190500</xdr:rowOff>
    </xdr:to>
    <xdr:grpSp>
      <xdr:nvGrpSpPr>
        <xdr:cNvPr id="11" name="Group 6"/>
        <xdr:cNvGrpSpPr>
          <a:grpSpLocks/>
        </xdr:cNvGrpSpPr>
      </xdr:nvGrpSpPr>
      <xdr:grpSpPr>
        <a:xfrm>
          <a:off x="3495675" y="2038350"/>
          <a:ext cx="123825" cy="123825"/>
          <a:chOff x="5800" y="3199"/>
          <a:chExt cx="208" cy="199"/>
        </a:xfrm>
        <a:solidFill>
          <a:srgbClr val="FFFFFF"/>
        </a:solidFill>
      </xdr:grpSpPr>
      <xdr:sp>
        <xdr:nvSpPr>
          <xdr:cNvPr id="12" name="Oval 7"/>
          <xdr:cNvSpPr>
            <a:spLocks/>
          </xdr:cNvSpPr>
        </xdr:nvSpPr>
        <xdr:spPr>
          <a:xfrm>
            <a:off x="5800" y="3199"/>
            <a:ext cx="208" cy="199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8"/>
          <xdr:cNvSpPr>
            <a:spLocks/>
          </xdr:cNvSpPr>
        </xdr:nvSpPr>
        <xdr:spPr>
          <a:xfrm>
            <a:off x="5911" y="3199"/>
            <a:ext cx="0" cy="9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9"/>
          <xdr:cNvSpPr>
            <a:spLocks/>
          </xdr:cNvSpPr>
        </xdr:nvSpPr>
        <xdr:spPr>
          <a:xfrm>
            <a:off x="5911" y="3306"/>
            <a:ext cx="85" cy="4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0"/>
          <xdr:cNvSpPr>
            <a:spLocks/>
          </xdr:cNvSpPr>
        </xdr:nvSpPr>
        <xdr:spPr>
          <a:xfrm flipH="1">
            <a:off x="5813" y="3306"/>
            <a:ext cx="84" cy="4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161925</xdr:colOff>
      <xdr:row>6</xdr:row>
      <xdr:rowOff>76200</xdr:rowOff>
    </xdr:from>
    <xdr:to>
      <xdr:col>6</xdr:col>
      <xdr:colOff>285750</xdr:colOff>
      <xdr:row>6</xdr:row>
      <xdr:rowOff>209550</xdr:rowOff>
    </xdr:to>
    <xdr:grpSp>
      <xdr:nvGrpSpPr>
        <xdr:cNvPr id="16" name="Group 6"/>
        <xdr:cNvGrpSpPr>
          <a:grpSpLocks/>
        </xdr:cNvGrpSpPr>
      </xdr:nvGrpSpPr>
      <xdr:grpSpPr>
        <a:xfrm>
          <a:off x="3514725" y="1733550"/>
          <a:ext cx="123825" cy="133350"/>
          <a:chOff x="5830" y="2722"/>
          <a:chExt cx="204" cy="203"/>
        </a:xfrm>
        <a:solidFill>
          <a:srgbClr val="FFFFFF"/>
        </a:solidFill>
      </xdr:grpSpPr>
      <xdr:sp>
        <xdr:nvSpPr>
          <xdr:cNvPr id="17" name="Oval 7"/>
          <xdr:cNvSpPr>
            <a:spLocks/>
          </xdr:cNvSpPr>
        </xdr:nvSpPr>
        <xdr:spPr>
          <a:xfrm>
            <a:off x="5830" y="2722"/>
            <a:ext cx="204" cy="203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8"/>
          <xdr:cNvSpPr>
            <a:spLocks/>
          </xdr:cNvSpPr>
        </xdr:nvSpPr>
        <xdr:spPr>
          <a:xfrm>
            <a:off x="5938" y="2725"/>
            <a:ext cx="0" cy="9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9"/>
          <xdr:cNvSpPr>
            <a:spLocks/>
          </xdr:cNvSpPr>
        </xdr:nvSpPr>
        <xdr:spPr>
          <a:xfrm>
            <a:off x="5938" y="2832"/>
            <a:ext cx="82" cy="4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10"/>
          <xdr:cNvSpPr>
            <a:spLocks/>
          </xdr:cNvSpPr>
        </xdr:nvSpPr>
        <xdr:spPr>
          <a:xfrm flipH="1">
            <a:off x="5843" y="2832"/>
            <a:ext cx="80" cy="4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11"/>
  <sheetViews>
    <sheetView workbookViewId="0" topLeftCell="A1">
      <selection activeCell="L10" sqref="L10"/>
    </sheetView>
  </sheetViews>
  <sheetFormatPr defaultColWidth="9.140625" defaultRowHeight="15" customHeight="1"/>
  <cols>
    <col min="1" max="16384" width="9.421875" style="1" customWidth="1"/>
  </cols>
  <sheetData>
    <row r="5" spans="2:8" ht="15" customHeight="1">
      <c r="B5" s="2" t="s">
        <v>0</v>
      </c>
      <c r="C5" s="2"/>
      <c r="D5" s="2"/>
      <c r="E5" s="2"/>
      <c r="F5" s="2"/>
      <c r="G5" s="2"/>
      <c r="H5" s="2"/>
    </row>
    <row r="6" spans="2:8" ht="15" customHeight="1">
      <c r="B6" s="2"/>
      <c r="C6" s="2"/>
      <c r="D6" s="2"/>
      <c r="E6" s="2"/>
      <c r="F6" s="2"/>
      <c r="G6" s="2"/>
      <c r="H6" s="2"/>
    </row>
    <row r="7" spans="2:8" ht="15" customHeight="1">
      <c r="B7" s="2"/>
      <c r="C7" s="2"/>
      <c r="D7" s="2"/>
      <c r="E7" s="2"/>
      <c r="F7" s="2"/>
      <c r="G7" s="2"/>
      <c r="H7" s="2"/>
    </row>
    <row r="8" spans="2:8" ht="15" customHeight="1">
      <c r="B8" s="2"/>
      <c r="C8" s="2"/>
      <c r="D8" s="2"/>
      <c r="E8" s="2"/>
      <c r="F8" s="2"/>
      <c r="G8" s="2"/>
      <c r="H8" s="2"/>
    </row>
    <row r="9" spans="2:8" ht="15" customHeight="1">
      <c r="B9" s="2"/>
      <c r="C9" s="2"/>
      <c r="D9" s="2"/>
      <c r="E9" s="2"/>
      <c r="F9" s="2"/>
      <c r="G9" s="2"/>
      <c r="H9" s="2"/>
    </row>
    <row r="10" spans="2:8" ht="92.25" customHeight="1">
      <c r="B10" s="2"/>
      <c r="C10" s="2"/>
      <c r="D10" s="2"/>
      <c r="E10" s="2"/>
      <c r="F10" s="2"/>
      <c r="G10" s="2"/>
      <c r="H10" s="2"/>
    </row>
    <row r="11" spans="2:7" ht="15" customHeight="1">
      <c r="B11" s="3"/>
      <c r="C11" s="3"/>
      <c r="D11" s="3"/>
      <c r="E11" s="3"/>
      <c r="F11" s="3"/>
      <c r="G11" s="3"/>
    </row>
  </sheetData>
  <mergeCells count="1">
    <mergeCell ref="B5:H10"/>
  </mergeCells>
  <printOptions/>
  <pageMargins left="0.7083333333333334" right="0.7083333333333334" top="1.9694444444444446" bottom="0.7479166666666667" header="0.7875" footer="0.5118055555555555"/>
  <pageSetup horizontalDpi="300" verticalDpi="300" orientation="portrait" paperSize="9"/>
  <headerFooter alignWithMargins="0">
    <oddHeader>&amp;L&amp;"Calibri,Regularna"&amp;11Wojewódzki Szpital Zespolony
ul. Grunwaldzka 45
25-736 Kielce
EZ/ZP/40/2012&amp;C&amp;"Calibri,Regularna"&amp;11PRÓBKI&amp;R&amp;"Calibri,Regularna"&amp;11Kielce, dn. 2012-05-25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R12"/>
  <sheetViews>
    <sheetView workbookViewId="0" topLeftCell="A1">
      <selection activeCell="K12" sqref="K12"/>
    </sheetView>
  </sheetViews>
  <sheetFormatPr defaultColWidth="9.140625" defaultRowHeight="15" customHeight="1"/>
  <cols>
    <col min="1" max="1" width="2.140625" style="1" customWidth="1"/>
    <col min="2" max="2" width="14.00390625" style="1" customWidth="1"/>
    <col min="3" max="3" width="7.8515625" style="1" customWidth="1"/>
    <col min="4" max="4" width="8.7109375" style="1" customWidth="1"/>
    <col min="5" max="5" width="8.421875" style="1" customWidth="1"/>
    <col min="6" max="6" width="7.7109375" style="1" customWidth="1"/>
    <col min="7" max="7" width="7.00390625" style="1" customWidth="1"/>
    <col min="8" max="8" width="10.140625" style="1" customWidth="1"/>
    <col min="9" max="9" width="4.00390625" style="1" customWidth="1"/>
    <col min="10" max="10" width="6.7109375" style="1" customWidth="1"/>
    <col min="11" max="11" width="11.00390625" style="1" customWidth="1"/>
    <col min="12" max="12" width="4.57421875" style="1" customWidth="1"/>
    <col min="13" max="13" width="11.00390625" style="1" customWidth="1"/>
    <col min="14" max="14" width="13.8515625" style="1" customWidth="1"/>
    <col min="15" max="15" width="14.00390625" style="1" customWidth="1"/>
    <col min="16" max="16" width="13.57421875" style="1" customWidth="1"/>
    <col min="17" max="17" width="10.140625" style="171" customWidth="1"/>
    <col min="18" max="254" width="9.421875" style="1" customWidth="1"/>
  </cols>
  <sheetData>
    <row r="2" spans="2:16" ht="18.75" customHeight="1">
      <c r="B2" s="102" t="s">
        <v>181</v>
      </c>
      <c r="C2" s="118"/>
      <c r="D2" s="118"/>
      <c r="E2" s="118"/>
      <c r="F2" s="118"/>
      <c r="G2" s="118"/>
      <c r="H2" s="157"/>
      <c r="I2" s="156"/>
      <c r="J2" s="118"/>
      <c r="K2" s="118"/>
      <c r="L2" s="158"/>
      <c r="M2" s="123"/>
      <c r="N2" s="160"/>
      <c r="O2" s="121"/>
      <c r="P2" s="121"/>
    </row>
    <row r="3" spans="2:16" ht="15" customHeight="1">
      <c r="B3" s="122"/>
      <c r="C3" s="118"/>
      <c r="D3" s="118"/>
      <c r="E3" s="118"/>
      <c r="F3" s="118"/>
      <c r="G3" s="118"/>
      <c r="H3" s="157"/>
      <c r="I3" s="118"/>
      <c r="J3" s="118"/>
      <c r="K3" s="118"/>
      <c r="L3" s="158"/>
      <c r="M3" s="123"/>
      <c r="N3" s="160"/>
      <c r="O3" s="121"/>
      <c r="P3" s="121"/>
    </row>
    <row r="4" spans="2:16" ht="15.75" customHeight="1">
      <c r="B4" s="172" t="s">
        <v>182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</row>
    <row r="6" spans="2:16" ht="51" customHeight="1">
      <c r="B6" s="125" t="s">
        <v>78</v>
      </c>
      <c r="C6" s="126" t="s">
        <v>79</v>
      </c>
      <c r="D6" s="125" t="s">
        <v>80</v>
      </c>
      <c r="E6" s="126" t="s">
        <v>81</v>
      </c>
      <c r="F6" s="125" t="s">
        <v>82</v>
      </c>
      <c r="G6" s="125" t="s">
        <v>83</v>
      </c>
      <c r="H6" s="125" t="s">
        <v>84</v>
      </c>
      <c r="I6" s="125" t="s">
        <v>112</v>
      </c>
      <c r="J6" s="127" t="s">
        <v>86</v>
      </c>
      <c r="K6" s="129" t="s">
        <v>87</v>
      </c>
      <c r="L6" s="163" t="s">
        <v>88</v>
      </c>
      <c r="M6" s="129" t="s">
        <v>89</v>
      </c>
      <c r="N6" s="130" t="s">
        <v>90</v>
      </c>
      <c r="O6" s="130" t="s">
        <v>91</v>
      </c>
      <c r="P6"/>
    </row>
    <row r="7" spans="1:18" ht="16.5" customHeight="1">
      <c r="A7" s="1">
        <v>1</v>
      </c>
      <c r="B7" s="164"/>
      <c r="C7" s="165">
        <v>1</v>
      </c>
      <c r="D7" s="165" t="s">
        <v>99</v>
      </c>
      <c r="E7" s="165" t="s">
        <v>97</v>
      </c>
      <c r="F7" s="165" t="s">
        <v>98</v>
      </c>
      <c r="G7" s="165"/>
      <c r="H7" s="173"/>
      <c r="I7" s="166"/>
      <c r="J7" s="70">
        <v>672</v>
      </c>
      <c r="K7" s="71"/>
      <c r="L7" s="153"/>
      <c r="M7" s="71">
        <f>K7+(K7*L7)</f>
        <v>0</v>
      </c>
      <c r="N7" s="71">
        <f>J7*K7</f>
        <v>0</v>
      </c>
      <c r="O7" s="71">
        <f>J7*M7</f>
        <v>0</v>
      </c>
      <c r="P7"/>
      <c r="R7" s="168"/>
    </row>
    <row r="8" spans="1:18" ht="16.5" customHeight="1">
      <c r="A8" s="1">
        <v>2</v>
      </c>
      <c r="B8" s="164"/>
      <c r="C8" s="165">
        <v>1</v>
      </c>
      <c r="D8" s="165" t="s">
        <v>96</v>
      </c>
      <c r="E8" s="165" t="s">
        <v>97</v>
      </c>
      <c r="F8" s="165" t="s">
        <v>100</v>
      </c>
      <c r="G8" s="68"/>
      <c r="H8" s="173"/>
      <c r="I8" s="166"/>
      <c r="J8" s="70">
        <v>3840</v>
      </c>
      <c r="K8" s="71"/>
      <c r="L8" s="153"/>
      <c r="M8" s="71">
        <f>K8+(K8*L8)</f>
        <v>0</v>
      </c>
      <c r="N8" s="71">
        <f>J8*K8</f>
        <v>0</v>
      </c>
      <c r="O8" s="71">
        <f>J8*M8</f>
        <v>0</v>
      </c>
      <c r="P8"/>
      <c r="R8" s="168"/>
    </row>
    <row r="9" spans="2:18" ht="15" customHeight="1">
      <c r="B9" s="155"/>
      <c r="C9" s="155"/>
      <c r="D9" s="155"/>
      <c r="E9" s="155"/>
      <c r="F9" s="155"/>
      <c r="G9" s="155"/>
      <c r="H9" s="141"/>
      <c r="I9" s="155"/>
      <c r="J9" s="155"/>
      <c r="K9" s="169"/>
      <c r="L9"/>
      <c r="M9" s="111" t="s">
        <v>108</v>
      </c>
      <c r="N9" s="174">
        <f>SUM(N7:N8)</f>
        <v>0</v>
      </c>
      <c r="O9" s="174">
        <f>SUM(O7:O8)</f>
        <v>0</v>
      </c>
      <c r="P9"/>
      <c r="R9" s="168"/>
    </row>
    <row r="10" spans="2:16" ht="15" customHeight="1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112"/>
      <c r="M10" s="58"/>
      <c r="N10" s="80"/>
      <c r="O10" s="100"/>
      <c r="P10" s="115"/>
    </row>
    <row r="12" ht="15" customHeight="1">
      <c r="B12" s="4"/>
    </row>
  </sheetData>
  <mergeCells count="1">
    <mergeCell ref="B4:P4"/>
  </mergeCells>
  <printOptions horizontalCentered="1"/>
  <pageMargins left="0" right="0" top="1.5756944444444443" bottom="1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7&amp;R&amp;"Calibri,Regularna"&amp;11Kielce, dn. 2012-05-25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L15" sqref="L15"/>
    </sheetView>
  </sheetViews>
  <sheetFormatPr defaultColWidth="9.140625" defaultRowHeight="15" customHeight="1"/>
  <cols>
    <col min="1" max="1" width="2.140625" style="1" customWidth="1"/>
    <col min="2" max="2" width="12.7109375" style="1" customWidth="1"/>
    <col min="3" max="3" width="8.8515625" style="1" customWidth="1"/>
    <col min="4" max="4" width="8.7109375" style="1" customWidth="1"/>
    <col min="5" max="5" width="9.421875" style="1" customWidth="1"/>
    <col min="6" max="6" width="8.8515625" style="1" customWidth="1"/>
    <col min="7" max="7" width="8.57421875" style="1" customWidth="1"/>
    <col min="8" max="8" width="10.7109375" style="1" customWidth="1"/>
    <col min="9" max="9" width="4.8515625" style="1" customWidth="1"/>
    <col min="10" max="10" width="11.00390625" style="1" customWidth="1"/>
    <col min="11" max="11" width="13.28125" style="1" customWidth="1"/>
    <col min="12" max="12" width="5.00390625" style="1" customWidth="1"/>
    <col min="13" max="13" width="11.140625" style="1" customWidth="1"/>
    <col min="14" max="14" width="12.7109375" style="1" customWidth="1"/>
    <col min="15" max="15" width="13.28125" style="1" customWidth="1"/>
    <col min="16" max="16" width="9.7109375" style="1" customWidth="1"/>
    <col min="17" max="255" width="9.421875" style="1" customWidth="1"/>
  </cols>
  <sheetData>
    <row r="1" spans="2:16" ht="18.75" customHeight="1">
      <c r="B1" s="175" t="s">
        <v>183</v>
      </c>
      <c r="C1" s="109"/>
      <c r="D1" s="109"/>
      <c r="E1" s="109"/>
      <c r="F1" s="109"/>
      <c r="G1" s="109"/>
      <c r="H1" s="109"/>
      <c r="I1" s="109"/>
      <c r="J1" s="155"/>
      <c r="K1" s="109"/>
      <c r="L1" s="110"/>
      <c r="M1" s="176"/>
      <c r="N1" s="113"/>
      <c r="O1" s="177"/>
      <c r="P1" s="178"/>
    </row>
    <row r="2" spans="2:16" ht="15" customHeight="1">
      <c r="B2" s="179"/>
      <c r="C2" s="109"/>
      <c r="D2" s="109"/>
      <c r="E2" s="109"/>
      <c r="F2" s="109"/>
      <c r="G2" s="109"/>
      <c r="H2" s="109"/>
      <c r="I2" s="109"/>
      <c r="J2" s="155"/>
      <c r="K2" s="109"/>
      <c r="L2" s="110"/>
      <c r="M2" s="176"/>
      <c r="N2" s="113"/>
      <c r="O2" s="177"/>
      <c r="P2" s="178"/>
    </row>
    <row r="3" spans="2:16" ht="15.75" customHeight="1">
      <c r="B3" s="180" t="s">
        <v>184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2:16" ht="15" customHeight="1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</row>
    <row r="5" spans="2:16" ht="15" customHeight="1">
      <c r="B5" s="182" t="s">
        <v>185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</row>
    <row r="7" spans="2:16" ht="51" customHeight="1">
      <c r="B7" s="125" t="s">
        <v>78</v>
      </c>
      <c r="C7" s="125" t="s">
        <v>79</v>
      </c>
      <c r="D7" s="125" t="s">
        <v>80</v>
      </c>
      <c r="E7" s="126" t="s">
        <v>81</v>
      </c>
      <c r="F7" s="125" t="s">
        <v>82</v>
      </c>
      <c r="G7" s="125" t="s">
        <v>83</v>
      </c>
      <c r="H7" s="125" t="s">
        <v>186</v>
      </c>
      <c r="I7" s="125" t="s">
        <v>112</v>
      </c>
      <c r="J7" s="125" t="s">
        <v>86</v>
      </c>
      <c r="K7" s="128" t="s">
        <v>87</v>
      </c>
      <c r="L7" s="126" t="s">
        <v>88</v>
      </c>
      <c r="M7" s="128" t="s">
        <v>89</v>
      </c>
      <c r="N7" s="183" t="s">
        <v>90</v>
      </c>
      <c r="O7" s="183" t="s">
        <v>91</v>
      </c>
      <c r="P7"/>
    </row>
    <row r="8" spans="1:16" ht="24.75" customHeight="1">
      <c r="A8" s="1">
        <v>1</v>
      </c>
      <c r="B8" s="184"/>
      <c r="C8" s="165" t="s">
        <v>187</v>
      </c>
      <c r="D8" s="165" t="s">
        <v>188</v>
      </c>
      <c r="E8" s="165" t="s">
        <v>93</v>
      </c>
      <c r="F8" s="165" t="s">
        <v>189</v>
      </c>
      <c r="G8" s="68" t="s">
        <v>14</v>
      </c>
      <c r="H8" s="185"/>
      <c r="I8" s="166"/>
      <c r="J8" s="70">
        <v>480</v>
      </c>
      <c r="K8" s="71"/>
      <c r="L8" s="167"/>
      <c r="M8" s="71">
        <f>K8+(K8*L8)</f>
        <v>0</v>
      </c>
      <c r="N8" s="71">
        <f>J8*K8</f>
        <v>0</v>
      </c>
      <c r="O8" s="71">
        <f>J8*M8</f>
        <v>0</v>
      </c>
      <c r="P8"/>
    </row>
    <row r="9" spans="1:16" ht="24.75" customHeight="1">
      <c r="A9" s="1">
        <v>2</v>
      </c>
      <c r="B9" s="186"/>
      <c r="C9" s="187" t="s">
        <v>190</v>
      </c>
      <c r="D9" s="187" t="s">
        <v>191</v>
      </c>
      <c r="E9" s="187" t="s">
        <v>93</v>
      </c>
      <c r="F9" s="187" t="s">
        <v>189</v>
      </c>
      <c r="G9" s="68" t="s">
        <v>14</v>
      </c>
      <c r="H9" s="188"/>
      <c r="I9" s="189"/>
      <c r="J9" s="190">
        <v>1056</v>
      </c>
      <c r="K9" s="191"/>
      <c r="L9" s="192"/>
      <c r="M9" s="71">
        <f>K9+(K9*L9)</f>
        <v>0</v>
      </c>
      <c r="N9" s="71">
        <f>J9*K9</f>
        <v>0</v>
      </c>
      <c r="O9" s="71">
        <f>J9*M9</f>
        <v>0</v>
      </c>
      <c r="P9"/>
    </row>
    <row r="10" spans="2:16" ht="15" customHeight="1">
      <c r="B10" s="193" t="s">
        <v>192</v>
      </c>
      <c r="C10" s="194"/>
      <c r="D10" s="195"/>
      <c r="E10" s="195"/>
      <c r="F10" s="195"/>
      <c r="G10" s="195"/>
      <c r="H10" s="195"/>
      <c r="I10" s="195"/>
      <c r="J10" s="196"/>
      <c r="K10" s="196"/>
      <c r="L10" s="197"/>
      <c r="M10" s="198"/>
      <c r="N10" s="199"/>
      <c r="O10" s="200"/>
      <c r="P10" s="201"/>
    </row>
    <row r="11" spans="1:16" ht="24.75" customHeight="1">
      <c r="A11" s="1">
        <v>3</v>
      </c>
      <c r="B11" s="202"/>
      <c r="C11" s="203" t="s">
        <v>145</v>
      </c>
      <c r="D11" s="203" t="s">
        <v>191</v>
      </c>
      <c r="E11" s="203" t="s">
        <v>93</v>
      </c>
      <c r="F11" s="203" t="s">
        <v>189</v>
      </c>
      <c r="G11" s="68" t="s">
        <v>193</v>
      </c>
      <c r="H11" s="204"/>
      <c r="I11" s="205"/>
      <c r="J11" s="206">
        <v>384</v>
      </c>
      <c r="K11" s="73"/>
      <c r="L11" s="207"/>
      <c r="M11" s="71">
        <f>K11+(K11*L11)</f>
        <v>0</v>
      </c>
      <c r="N11" s="71">
        <f>J11*K11</f>
        <v>0</v>
      </c>
      <c r="O11" s="71">
        <f>J11*M11</f>
        <v>0</v>
      </c>
      <c r="P11"/>
    </row>
    <row r="12" spans="2:16" ht="15" customHeight="1">
      <c r="B12" s="193" t="s">
        <v>194</v>
      </c>
      <c r="C12" s="194"/>
      <c r="D12" s="195"/>
      <c r="E12" s="195"/>
      <c r="F12" s="195"/>
      <c r="G12" s="195"/>
      <c r="H12" s="195"/>
      <c r="I12" s="195"/>
      <c r="J12" s="196"/>
      <c r="K12" s="196"/>
      <c r="L12" s="197"/>
      <c r="M12" s="198"/>
      <c r="N12" s="199"/>
      <c r="O12" s="200"/>
      <c r="P12" s="201"/>
    </row>
    <row r="13" spans="1:17" ht="24.75" customHeight="1">
      <c r="A13" s="1">
        <v>4</v>
      </c>
      <c r="B13" s="202"/>
      <c r="C13" s="203" t="s">
        <v>190</v>
      </c>
      <c r="D13" s="203" t="s">
        <v>195</v>
      </c>
      <c r="E13" s="203" t="s">
        <v>126</v>
      </c>
      <c r="F13" s="203" t="s">
        <v>196</v>
      </c>
      <c r="G13" s="208" t="s">
        <v>135</v>
      </c>
      <c r="H13" s="203" t="s">
        <v>197</v>
      </c>
      <c r="I13" s="209"/>
      <c r="J13" s="206">
        <v>48</v>
      </c>
      <c r="K13" s="73"/>
      <c r="L13" s="207"/>
      <c r="M13" s="71">
        <f>K13+(K13*L13)</f>
        <v>0</v>
      </c>
      <c r="N13" s="71">
        <f>J13*K13</f>
        <v>0</v>
      </c>
      <c r="O13" s="71">
        <f>J13*M13</f>
        <v>0</v>
      </c>
      <c r="P13"/>
      <c r="Q13" s="168"/>
    </row>
    <row r="14" spans="2:16" ht="15" customHeight="1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58"/>
      <c r="M14" s="210" t="s">
        <v>198</v>
      </c>
      <c r="N14" s="211">
        <f>SUM(O8:O13)</f>
        <v>0</v>
      </c>
      <c r="O14" s="211">
        <f>SUM(P8:P13)</f>
        <v>0</v>
      </c>
      <c r="P14"/>
    </row>
    <row r="15" spans="2:16" ht="15" customHeight="1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112"/>
      <c r="M15" s="65"/>
      <c r="N15" s="113"/>
      <c r="O15" s="114"/>
      <c r="P15" s="115"/>
    </row>
    <row r="16" spans="2:3" ht="15" customHeight="1">
      <c r="B16" s="131" t="s">
        <v>165</v>
      </c>
      <c r="C16" s="1" t="s">
        <v>199</v>
      </c>
    </row>
    <row r="17" spans="2:3" ht="15" customHeight="1">
      <c r="B17" s="131" t="s">
        <v>165</v>
      </c>
      <c r="C17" s="1" t="s">
        <v>200</v>
      </c>
    </row>
    <row r="18" spans="2:3" ht="15" customHeight="1">
      <c r="B18" s="131" t="s">
        <v>201</v>
      </c>
      <c r="C18" s="1" t="s">
        <v>202</v>
      </c>
    </row>
    <row r="19" ht="15" customHeight="1">
      <c r="B19" s="131"/>
    </row>
    <row r="20" spans="2:4" ht="15" customHeight="1">
      <c r="B20"/>
      <c r="D20"/>
    </row>
    <row r="21" ht="15" customHeight="1">
      <c r="B21" s="4"/>
    </row>
  </sheetData>
  <mergeCells count="2">
    <mergeCell ref="B3:P3"/>
    <mergeCell ref="B5:P5"/>
  </mergeCells>
  <printOptions horizontalCentered="1"/>
  <pageMargins left="0" right="0" top="1.5756944444444443" bottom="1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8&amp;R&amp;"Calibri,Regularna"&amp;11Kielce, dn. 2012-05-25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N16" sqref="N16"/>
    </sheetView>
  </sheetViews>
  <sheetFormatPr defaultColWidth="9.140625" defaultRowHeight="15" customHeight="1"/>
  <cols>
    <col min="1" max="1" width="2.140625" style="1" customWidth="1"/>
    <col min="2" max="2" width="12.8515625" style="1" customWidth="1"/>
    <col min="3" max="3" width="8.00390625" style="1" customWidth="1"/>
    <col min="4" max="4" width="9.00390625" style="1" customWidth="1"/>
    <col min="5" max="5" width="9.421875" style="1" customWidth="1"/>
    <col min="6" max="6" width="8.8515625" style="1" customWidth="1"/>
    <col min="7" max="7" width="8.140625" style="1" customWidth="1"/>
    <col min="8" max="8" width="9.8515625" style="1" customWidth="1"/>
    <col min="9" max="9" width="5.140625" style="1" customWidth="1"/>
    <col min="10" max="10" width="7.28125" style="1" customWidth="1"/>
    <col min="11" max="11" width="10.140625" style="1" customWidth="1"/>
    <col min="12" max="12" width="4.57421875" style="1" customWidth="1"/>
    <col min="13" max="13" width="11.57421875" style="1" customWidth="1"/>
    <col min="14" max="14" width="13.28125" style="1" customWidth="1"/>
    <col min="15" max="15" width="14.00390625" style="1" customWidth="1"/>
    <col min="16" max="16" width="11.57421875" style="1" customWidth="1"/>
    <col min="17" max="254" width="9.421875" style="1" customWidth="1"/>
  </cols>
  <sheetData>
    <row r="2" ht="18.75" customHeight="1">
      <c r="B2" s="102" t="s">
        <v>203</v>
      </c>
    </row>
    <row r="4" spans="2:16" ht="15.75" customHeight="1">
      <c r="B4" s="107" t="s">
        <v>204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6" spans="2:16" ht="51" customHeight="1">
      <c r="B6" s="125" t="s">
        <v>78</v>
      </c>
      <c r="C6" s="125" t="s">
        <v>79</v>
      </c>
      <c r="D6" s="125" t="s">
        <v>80</v>
      </c>
      <c r="E6" s="126" t="s">
        <v>81</v>
      </c>
      <c r="F6" s="125" t="s">
        <v>82</v>
      </c>
      <c r="G6" s="125" t="s">
        <v>83</v>
      </c>
      <c r="H6" s="125" t="s">
        <v>84</v>
      </c>
      <c r="I6" s="127" t="s">
        <v>112</v>
      </c>
      <c r="J6" s="127" t="s">
        <v>86</v>
      </c>
      <c r="K6" s="128" t="s">
        <v>87</v>
      </c>
      <c r="L6" s="126" t="s">
        <v>88</v>
      </c>
      <c r="M6" s="128" t="s">
        <v>89</v>
      </c>
      <c r="N6" s="183" t="s">
        <v>90</v>
      </c>
      <c r="O6" s="183" t="s">
        <v>91</v>
      </c>
      <c r="P6"/>
    </row>
    <row r="7" spans="1:16" ht="24.75" customHeight="1">
      <c r="A7" s="1">
        <v>1</v>
      </c>
      <c r="B7" s="184"/>
      <c r="C7" s="134" t="s">
        <v>95</v>
      </c>
      <c r="D7" s="212" t="s">
        <v>205</v>
      </c>
      <c r="E7" s="212" t="s">
        <v>97</v>
      </c>
      <c r="F7" s="134" t="s">
        <v>160</v>
      </c>
      <c r="G7" s="213" t="s">
        <v>206</v>
      </c>
      <c r="H7" s="214"/>
      <c r="I7" s="89"/>
      <c r="J7" s="61">
        <v>360</v>
      </c>
      <c r="K7" s="215"/>
      <c r="L7" s="153"/>
      <c r="M7" s="215">
        <f>K7+(K7*L7)</f>
        <v>0</v>
      </c>
      <c r="N7" s="71">
        <f>J7*K7</f>
        <v>0</v>
      </c>
      <c r="O7" s="71">
        <f>J7*M7</f>
        <v>0</v>
      </c>
      <c r="P7"/>
    </row>
    <row r="8" spans="1:16" ht="24.75" customHeight="1">
      <c r="A8" s="1">
        <v>2</v>
      </c>
      <c r="B8" s="184"/>
      <c r="C8" s="134" t="s">
        <v>95</v>
      </c>
      <c r="D8" s="216" t="s">
        <v>207</v>
      </c>
      <c r="E8" s="212" t="s">
        <v>208</v>
      </c>
      <c r="F8" s="134" t="s">
        <v>160</v>
      </c>
      <c r="G8" s="217" t="s">
        <v>209</v>
      </c>
      <c r="H8" s="214"/>
      <c r="I8" s="89"/>
      <c r="J8" s="61">
        <v>720</v>
      </c>
      <c r="K8" s="215"/>
      <c r="L8" s="153"/>
      <c r="M8" s="215">
        <f>K8+(K8*L8)</f>
        <v>0</v>
      </c>
      <c r="N8" s="71">
        <f>J8*K8</f>
        <v>0</v>
      </c>
      <c r="O8" s="71">
        <f>J8*M8</f>
        <v>0</v>
      </c>
      <c r="P8"/>
    </row>
    <row r="9" spans="1:16" ht="24.75" customHeight="1">
      <c r="A9" s="1">
        <v>3</v>
      </c>
      <c r="B9" s="184"/>
      <c r="C9" s="134" t="s">
        <v>95</v>
      </c>
      <c r="D9" s="212" t="s">
        <v>210</v>
      </c>
      <c r="E9" s="212" t="s">
        <v>97</v>
      </c>
      <c r="F9" s="134" t="s">
        <v>160</v>
      </c>
      <c r="G9" s="218" t="s">
        <v>161</v>
      </c>
      <c r="H9" s="214"/>
      <c r="I9" s="89"/>
      <c r="J9" s="61">
        <v>1440</v>
      </c>
      <c r="K9" s="215"/>
      <c r="L9" s="153"/>
      <c r="M9" s="215">
        <f>K9+(K9*L9)</f>
        <v>0</v>
      </c>
      <c r="N9" s="71">
        <f>J9*K9</f>
        <v>0</v>
      </c>
      <c r="O9" s="71">
        <f>J9*M9</f>
        <v>0</v>
      </c>
      <c r="P9"/>
    </row>
    <row r="10" spans="1:16" ht="24.75" customHeight="1">
      <c r="A10" s="1">
        <v>4</v>
      </c>
      <c r="B10" s="184"/>
      <c r="C10" s="134" t="s">
        <v>95</v>
      </c>
      <c r="D10" s="212" t="s">
        <v>210</v>
      </c>
      <c r="E10" s="212" t="s">
        <v>208</v>
      </c>
      <c r="F10" s="134" t="s">
        <v>160</v>
      </c>
      <c r="G10" s="219" t="s">
        <v>211</v>
      </c>
      <c r="H10" s="214"/>
      <c r="I10" s="89"/>
      <c r="J10" s="61">
        <v>1440</v>
      </c>
      <c r="K10" s="215"/>
      <c r="L10" s="153"/>
      <c r="M10" s="215">
        <f>K10+(K10*L10)</f>
        <v>0</v>
      </c>
      <c r="N10" s="71">
        <f>J10*K10</f>
        <v>0</v>
      </c>
      <c r="O10" s="71">
        <f>J10*M10</f>
        <v>0</v>
      </c>
      <c r="P10"/>
    </row>
    <row r="11" spans="2:16" ht="15" customHeight="1">
      <c r="B11" s="220"/>
      <c r="C11" s="220"/>
      <c r="D11" s="220"/>
      <c r="E11" s="220"/>
      <c r="F11" s="220"/>
      <c r="G11" s="220"/>
      <c r="H11" s="168"/>
      <c r="I11" s="144"/>
      <c r="J11" s="144"/>
      <c r="K11" s="221"/>
      <c r="L11" s="79"/>
      <c r="M11" s="170" t="s">
        <v>108</v>
      </c>
      <c r="N11" s="142">
        <f>SUM(N7:N10)</f>
        <v>0</v>
      </c>
      <c r="O11" s="142">
        <f>SUM(O7:O10)</f>
        <v>0</v>
      </c>
      <c r="P11"/>
    </row>
    <row r="12" ht="15" customHeight="1">
      <c r="L12" s="112"/>
    </row>
    <row r="13" spans="2:3" ht="15" customHeight="1">
      <c r="B13" s="131" t="s">
        <v>212</v>
      </c>
      <c r="C13" s="1" t="s">
        <v>213</v>
      </c>
    </row>
    <row r="14" spans="2:3" ht="15" customHeight="1">
      <c r="B14" s="131" t="s">
        <v>214</v>
      </c>
      <c r="C14" s="1" t="s">
        <v>215</v>
      </c>
    </row>
    <row r="16" ht="15" customHeight="1">
      <c r="C16" s="1" t="s">
        <v>216</v>
      </c>
    </row>
  </sheetData>
  <mergeCells count="1">
    <mergeCell ref="B4:P4"/>
  </mergeCells>
  <printOptions horizontalCentered="1"/>
  <pageMargins left="0" right="0" top="1.5756944444444443" bottom="1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9&amp;R&amp;"Calibri,Regularna"&amp;11Kielce, dn. 2012-05-25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M9" sqref="M9"/>
    </sheetView>
  </sheetViews>
  <sheetFormatPr defaultColWidth="9.140625" defaultRowHeight="15" customHeight="1"/>
  <cols>
    <col min="1" max="1" width="2.140625" style="1" customWidth="1"/>
    <col min="2" max="2" width="14.140625" style="1" customWidth="1"/>
    <col min="3" max="3" width="8.00390625" style="1" customWidth="1"/>
    <col min="4" max="4" width="7.8515625" style="1" customWidth="1"/>
    <col min="5" max="5" width="8.140625" style="1" customWidth="1"/>
    <col min="6" max="6" width="8.8515625" style="1" customWidth="1"/>
    <col min="7" max="7" width="7.00390625" style="1" customWidth="1"/>
    <col min="8" max="8" width="9.8515625" style="1" customWidth="1"/>
    <col min="9" max="9" width="4.00390625" style="1" customWidth="1"/>
    <col min="10" max="10" width="7.8515625" style="1" customWidth="1"/>
    <col min="11" max="11" width="10.7109375" style="1" customWidth="1"/>
    <col min="12" max="12" width="5.28125" style="1" customWidth="1"/>
    <col min="13" max="13" width="10.8515625" style="1" customWidth="1"/>
    <col min="14" max="14" width="12.8515625" style="1" customWidth="1"/>
    <col min="15" max="15" width="13.8515625" style="1" customWidth="1"/>
    <col min="16" max="16" width="10.421875" style="1" customWidth="1"/>
    <col min="17" max="254" width="9.421875" style="1" customWidth="1"/>
  </cols>
  <sheetData>
    <row r="2" ht="18.75" customHeight="1">
      <c r="B2" s="102" t="s">
        <v>217</v>
      </c>
    </row>
    <row r="4" spans="2:16" ht="15.75" customHeight="1">
      <c r="B4" s="107" t="s">
        <v>204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6" spans="2:16" ht="51" customHeight="1">
      <c r="B6" s="125" t="s">
        <v>78</v>
      </c>
      <c r="C6" s="125" t="s">
        <v>79</v>
      </c>
      <c r="D6" s="125" t="s">
        <v>80</v>
      </c>
      <c r="E6" s="126" t="s">
        <v>81</v>
      </c>
      <c r="F6" s="125" t="s">
        <v>82</v>
      </c>
      <c r="G6" s="125" t="s">
        <v>83</v>
      </c>
      <c r="H6" s="125" t="s">
        <v>84</v>
      </c>
      <c r="I6" s="127" t="s">
        <v>112</v>
      </c>
      <c r="J6" s="125" t="s">
        <v>86</v>
      </c>
      <c r="K6" s="128" t="s">
        <v>87</v>
      </c>
      <c r="L6" s="126" t="s">
        <v>88</v>
      </c>
      <c r="M6" s="128" t="s">
        <v>89</v>
      </c>
      <c r="N6" s="183" t="s">
        <v>90</v>
      </c>
      <c r="O6" s="183" t="s">
        <v>91</v>
      </c>
      <c r="P6"/>
    </row>
    <row r="7" spans="1:16" s="4" customFormat="1" ht="24.75" customHeight="1">
      <c r="A7" s="4">
        <v>1</v>
      </c>
      <c r="B7" s="67"/>
      <c r="C7" s="216">
        <v>5</v>
      </c>
      <c r="D7" s="216" t="s">
        <v>99</v>
      </c>
      <c r="E7" s="68" t="s">
        <v>116</v>
      </c>
      <c r="F7" s="216" t="s">
        <v>218</v>
      </c>
      <c r="G7" s="18" t="s">
        <v>3</v>
      </c>
      <c r="H7" s="222"/>
      <c r="I7" s="223"/>
      <c r="J7" s="224">
        <v>60</v>
      </c>
      <c r="K7" s="225"/>
      <c r="L7" s="153"/>
      <c r="M7" s="225">
        <f>K7+(K7*L7)</f>
        <v>0</v>
      </c>
      <c r="N7" s="71">
        <f>J7*K7</f>
        <v>0</v>
      </c>
      <c r="O7" s="71">
        <f>J7*M7</f>
        <v>0</v>
      </c>
      <c r="P7"/>
    </row>
    <row r="8" spans="1:16" s="4" customFormat="1" ht="24.75" customHeight="1">
      <c r="A8" s="4">
        <v>2</v>
      </c>
      <c r="B8" s="67"/>
      <c r="C8" s="68" t="s">
        <v>95</v>
      </c>
      <c r="D8" s="216" t="s">
        <v>219</v>
      </c>
      <c r="E8" s="216" t="s">
        <v>97</v>
      </c>
      <c r="F8" s="68" t="s">
        <v>160</v>
      </c>
      <c r="G8" s="213" t="s">
        <v>135</v>
      </c>
      <c r="H8" s="217"/>
      <c r="I8" s="70"/>
      <c r="J8" s="224">
        <v>1200</v>
      </c>
      <c r="K8" s="225"/>
      <c r="L8" s="153"/>
      <c r="M8" s="225">
        <f>K8+(K8*L8)</f>
        <v>0</v>
      </c>
      <c r="N8" s="71">
        <f>J8*K8</f>
        <v>0</v>
      </c>
      <c r="O8" s="71">
        <f>J8*M8</f>
        <v>0</v>
      </c>
      <c r="P8"/>
    </row>
    <row r="9" spans="11:16" ht="15" customHeight="1">
      <c r="K9" s="169"/>
      <c r="L9" s="79"/>
      <c r="M9" s="170" t="s">
        <v>108</v>
      </c>
      <c r="N9" s="142">
        <f>SUM(N7:N8)</f>
        <v>0</v>
      </c>
      <c r="O9" s="142">
        <f>SUM(O7:O8)</f>
        <v>0</v>
      </c>
      <c r="P9"/>
    </row>
    <row r="10" spans="12:16" ht="15" customHeight="1">
      <c r="L10" s="169"/>
      <c r="M10" s="79"/>
      <c r="N10" s="144"/>
      <c r="O10" s="142"/>
      <c r="P10" s="142"/>
    </row>
    <row r="11" spans="2:12" ht="15" customHeight="1">
      <c r="B11" s="131" t="s">
        <v>220</v>
      </c>
      <c r="C11" s="1" t="s">
        <v>221</v>
      </c>
      <c r="L11" s="112"/>
    </row>
    <row r="12" spans="2:12" ht="15" customHeight="1">
      <c r="B12" s="131" t="s">
        <v>220</v>
      </c>
      <c r="C12" s="1" t="s">
        <v>222</v>
      </c>
      <c r="L12" s="112"/>
    </row>
    <row r="13" spans="2:3" ht="15" customHeight="1">
      <c r="B13" s="131" t="s">
        <v>223</v>
      </c>
      <c r="C13" s="1" t="s">
        <v>215</v>
      </c>
    </row>
  </sheetData>
  <mergeCells count="1">
    <mergeCell ref="B4:P4"/>
  </mergeCells>
  <printOptions/>
  <pageMargins left="0" right="0" top="1.5756944444444443" bottom="1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10&amp;R&amp;"Calibri,Regularna"&amp;11Kielce, dn. 2012-05-25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M12" sqref="M12"/>
    </sheetView>
  </sheetViews>
  <sheetFormatPr defaultColWidth="9.140625" defaultRowHeight="15" customHeight="1"/>
  <cols>
    <col min="1" max="1" width="2.140625" style="1" customWidth="1"/>
    <col min="2" max="2" width="11.00390625" style="1" customWidth="1"/>
    <col min="3" max="3" width="8.8515625" style="1" customWidth="1"/>
    <col min="4" max="4" width="8.7109375" style="1" customWidth="1"/>
    <col min="5" max="5" width="9.421875" style="1" customWidth="1"/>
    <col min="6" max="6" width="8.8515625" style="1" customWidth="1"/>
    <col min="7" max="7" width="9.421875" style="1" customWidth="1"/>
    <col min="8" max="8" width="11.140625" style="1" customWidth="1"/>
    <col min="9" max="9" width="6.8515625" style="1" customWidth="1"/>
    <col min="10" max="10" width="5.421875" style="1" customWidth="1"/>
    <col min="11" max="11" width="11.140625" style="1" customWidth="1"/>
    <col min="12" max="12" width="4.421875" style="1" customWidth="1"/>
    <col min="13" max="13" width="10.7109375" style="1" customWidth="1"/>
    <col min="14" max="15" width="13.7109375" style="1" customWidth="1"/>
    <col min="16" max="16" width="10.8515625" style="1" customWidth="1"/>
    <col min="17" max="254" width="9.421875" style="1" customWidth="1"/>
  </cols>
  <sheetData>
    <row r="2" ht="18.75" customHeight="1">
      <c r="B2" s="102" t="s">
        <v>224</v>
      </c>
    </row>
    <row r="4" ht="15.75" customHeight="1">
      <c r="B4" s="226" t="s">
        <v>225</v>
      </c>
    </row>
    <row r="6" spans="2:16" ht="51" customHeight="1">
      <c r="B6" s="125" t="s">
        <v>78</v>
      </c>
      <c r="C6" s="125" t="s">
        <v>79</v>
      </c>
      <c r="D6" s="125" t="s">
        <v>80</v>
      </c>
      <c r="E6" s="126" t="s">
        <v>81</v>
      </c>
      <c r="F6" s="125" t="s">
        <v>82</v>
      </c>
      <c r="G6" s="125" t="s">
        <v>83</v>
      </c>
      <c r="H6" s="125" t="s">
        <v>84</v>
      </c>
      <c r="I6" s="127" t="s">
        <v>112</v>
      </c>
      <c r="J6" s="125" t="s">
        <v>86</v>
      </c>
      <c r="K6" s="128" t="s">
        <v>87</v>
      </c>
      <c r="L6" s="126" t="s">
        <v>88</v>
      </c>
      <c r="M6" s="128" t="s">
        <v>89</v>
      </c>
      <c r="N6" s="183" t="s">
        <v>90</v>
      </c>
      <c r="O6" s="183" t="s">
        <v>91</v>
      </c>
      <c r="P6"/>
    </row>
    <row r="7" spans="1:16" ht="19.5" customHeight="1">
      <c r="A7" s="1">
        <v>1</v>
      </c>
      <c r="B7" s="61"/>
      <c r="C7" s="89" t="s">
        <v>95</v>
      </c>
      <c r="D7" s="61" t="s">
        <v>99</v>
      </c>
      <c r="E7" s="61" t="s">
        <v>116</v>
      </c>
      <c r="F7" s="89" t="s">
        <v>226</v>
      </c>
      <c r="G7" s="18" t="s">
        <v>3</v>
      </c>
      <c r="H7" s="227"/>
      <c r="I7" s="228"/>
      <c r="J7" s="61">
        <v>60</v>
      </c>
      <c r="K7" s="215"/>
      <c r="L7" s="153"/>
      <c r="M7" s="215">
        <f>K7+(K7*L7)</f>
        <v>0</v>
      </c>
      <c r="N7" s="71">
        <f>J7*K7</f>
        <v>0</v>
      </c>
      <c r="O7" s="71">
        <f>J7*M7</f>
        <v>0</v>
      </c>
      <c r="P7"/>
    </row>
    <row r="8" spans="1:16" ht="19.5" customHeight="1">
      <c r="A8" s="1">
        <v>2</v>
      </c>
      <c r="B8" s="61"/>
      <c r="C8" s="89" t="s">
        <v>104</v>
      </c>
      <c r="D8" s="61" t="s">
        <v>99</v>
      </c>
      <c r="E8" s="61" t="s">
        <v>116</v>
      </c>
      <c r="F8" s="89" t="s">
        <v>227</v>
      </c>
      <c r="G8" s="18" t="s">
        <v>3</v>
      </c>
      <c r="H8" s="227"/>
      <c r="I8" s="228"/>
      <c r="J8" s="61">
        <v>180</v>
      </c>
      <c r="K8" s="215"/>
      <c r="L8" s="153"/>
      <c r="M8" s="215">
        <f>K8+(K8*L8)</f>
        <v>0</v>
      </c>
      <c r="N8" s="71">
        <f>J8*K8</f>
        <v>0</v>
      </c>
      <c r="O8" s="71">
        <f>J8*M8</f>
        <v>0</v>
      </c>
      <c r="P8"/>
    </row>
    <row r="9" spans="1:16" ht="19.5" customHeight="1">
      <c r="A9" s="1">
        <v>3</v>
      </c>
      <c r="B9" s="61"/>
      <c r="C9" s="89" t="s">
        <v>104</v>
      </c>
      <c r="D9" s="61" t="s">
        <v>228</v>
      </c>
      <c r="E9" s="61" t="s">
        <v>116</v>
      </c>
      <c r="F9" s="89" t="s">
        <v>226</v>
      </c>
      <c r="G9" s="18" t="s">
        <v>3</v>
      </c>
      <c r="H9" s="227"/>
      <c r="I9" s="228"/>
      <c r="J9" s="61">
        <v>60</v>
      </c>
      <c r="K9" s="215"/>
      <c r="L9" s="153"/>
      <c r="M9" s="215">
        <f>K9+(K9*L9)</f>
        <v>0</v>
      </c>
      <c r="N9" s="71">
        <f>J9*K9</f>
        <v>0</v>
      </c>
      <c r="O9" s="71">
        <f>J9*M9</f>
        <v>0</v>
      </c>
      <c r="P9"/>
    </row>
    <row r="10" spans="1:16" ht="19.5" customHeight="1">
      <c r="A10" s="1">
        <v>4</v>
      </c>
      <c r="B10" s="61"/>
      <c r="C10" s="89" t="s">
        <v>106</v>
      </c>
      <c r="D10" s="61" t="s">
        <v>99</v>
      </c>
      <c r="E10" s="61" t="s">
        <v>116</v>
      </c>
      <c r="F10" s="89" t="s">
        <v>227</v>
      </c>
      <c r="G10" s="18" t="s">
        <v>3</v>
      </c>
      <c r="H10" s="227"/>
      <c r="I10" s="228"/>
      <c r="J10" s="61">
        <v>180</v>
      </c>
      <c r="K10" s="215"/>
      <c r="L10" s="153"/>
      <c r="M10" s="215">
        <f>K10+(K10*L10)</f>
        <v>0</v>
      </c>
      <c r="N10" s="71">
        <f>J10*K10</f>
        <v>0</v>
      </c>
      <c r="O10" s="71">
        <f>J10*M10</f>
        <v>0</v>
      </c>
      <c r="P10"/>
    </row>
    <row r="11" spans="1:16" ht="19.5" customHeight="1">
      <c r="A11" s="1">
        <v>5</v>
      </c>
      <c r="B11" s="223"/>
      <c r="C11" s="70" t="s">
        <v>106</v>
      </c>
      <c r="D11" s="223" t="s">
        <v>99</v>
      </c>
      <c r="E11" s="223" t="s">
        <v>126</v>
      </c>
      <c r="F11" s="70" t="s">
        <v>229</v>
      </c>
      <c r="G11" s="18" t="s">
        <v>3</v>
      </c>
      <c r="H11" s="229"/>
      <c r="I11" s="230"/>
      <c r="J11" s="61">
        <v>480</v>
      </c>
      <c r="K11" s="225"/>
      <c r="L11" s="153"/>
      <c r="M11" s="215">
        <f>K11+(K11*L11)</f>
        <v>0</v>
      </c>
      <c r="N11" s="71">
        <f>J11*K11</f>
        <v>0</v>
      </c>
      <c r="O11" s="71">
        <f>J11*M11</f>
        <v>0</v>
      </c>
      <c r="P11"/>
    </row>
    <row r="12" spans="11:16" ht="15" customHeight="1">
      <c r="K12" s="169"/>
      <c r="L12" s="79"/>
      <c r="M12" s="170" t="s">
        <v>108</v>
      </c>
      <c r="N12" s="142">
        <f>SUM(N7:N11)</f>
        <v>0</v>
      </c>
      <c r="O12" s="142">
        <f>SUM(O7:O11)</f>
        <v>0</v>
      </c>
      <c r="P12"/>
    </row>
    <row r="13" spans="3:14" ht="15" customHeight="1">
      <c r="C13" s="131" t="s">
        <v>230</v>
      </c>
      <c r="D13" s="1" t="s">
        <v>231</v>
      </c>
      <c r="J13" s="168"/>
      <c r="L13" s="176"/>
      <c r="N13" s="168"/>
    </row>
    <row r="14" ht="15" customHeight="1">
      <c r="C14" s="4"/>
    </row>
  </sheetData>
  <printOptions horizontalCentered="1"/>
  <pageMargins left="0" right="0" top="1.5756944444444443" bottom="1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11&amp;R&amp;"Calibri,Regularna"&amp;11Kielce, dn.. 2012-05-25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R26" sqref="R26"/>
    </sheetView>
  </sheetViews>
  <sheetFormatPr defaultColWidth="9.140625" defaultRowHeight="15" customHeight="1"/>
  <cols>
    <col min="1" max="1" width="3.28125" style="1" customWidth="1"/>
    <col min="2" max="2" width="11.7109375" style="1" customWidth="1"/>
    <col min="3" max="3" width="7.7109375" style="1" customWidth="1"/>
    <col min="4" max="4" width="7.57421875" style="1" customWidth="1"/>
    <col min="5" max="5" width="9.00390625" style="1" customWidth="1"/>
    <col min="6" max="6" width="6.57421875" style="1" customWidth="1"/>
    <col min="7" max="7" width="7.140625" style="1" customWidth="1"/>
    <col min="8" max="8" width="10.00390625" style="1" customWidth="1"/>
    <col min="9" max="9" width="5.8515625" style="1" customWidth="1"/>
    <col min="10" max="10" width="5.7109375" style="1" customWidth="1"/>
    <col min="11" max="11" width="10.421875" style="1" customWidth="1"/>
    <col min="12" max="12" width="4.421875" style="1" customWidth="1"/>
    <col min="13" max="13" width="11.00390625" style="1" customWidth="1"/>
    <col min="14" max="14" width="12.8515625" style="1" customWidth="1"/>
    <col min="15" max="15" width="13.421875" style="1" customWidth="1"/>
    <col min="16" max="16" width="11.8515625" style="1" customWidth="1"/>
    <col min="17" max="17" width="10.140625" style="171" customWidth="1"/>
    <col min="18" max="247" width="9.421875" style="1" customWidth="1"/>
  </cols>
  <sheetData>
    <row r="1" s="4" customFormat="1" ht="15" customHeight="1">
      <c r="Q1" s="231"/>
    </row>
    <row r="2" spans="2:17" s="4" customFormat="1" ht="18.75" customHeight="1">
      <c r="B2" s="102" t="s">
        <v>232</v>
      </c>
      <c r="Q2" s="231"/>
    </row>
    <row r="3" s="4" customFormat="1" ht="15" customHeight="1">
      <c r="Q3" s="231"/>
    </row>
    <row r="4" spans="2:17" s="4" customFormat="1" ht="48" customHeight="1">
      <c r="B4" s="232" t="s">
        <v>233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1"/>
    </row>
    <row r="5" s="4" customFormat="1" ht="15" customHeight="1">
      <c r="Q5" s="231"/>
    </row>
    <row r="6" spans="2:17" s="4" customFormat="1" ht="89.25" customHeight="1">
      <c r="B6" s="147" t="s">
        <v>78</v>
      </c>
      <c r="C6" s="147" t="s">
        <v>79</v>
      </c>
      <c r="D6" s="147" t="s">
        <v>80</v>
      </c>
      <c r="E6" s="148" t="s">
        <v>81</v>
      </c>
      <c r="F6" s="147" t="s">
        <v>82</v>
      </c>
      <c r="G6" s="147" t="s">
        <v>83</v>
      </c>
      <c r="H6" s="147" t="s">
        <v>84</v>
      </c>
      <c r="I6" s="149" t="s">
        <v>112</v>
      </c>
      <c r="J6" s="147" t="s">
        <v>86</v>
      </c>
      <c r="K6" s="150" t="s">
        <v>87</v>
      </c>
      <c r="L6" s="148" t="s">
        <v>88</v>
      </c>
      <c r="M6" s="150" t="s">
        <v>89</v>
      </c>
      <c r="N6" s="151" t="s">
        <v>90</v>
      </c>
      <c r="O6" s="151" t="s">
        <v>91</v>
      </c>
      <c r="P6"/>
      <c r="Q6" s="231"/>
    </row>
    <row r="7" spans="1:17" s="234" customFormat="1" ht="25.5" customHeight="1">
      <c r="A7" s="233">
        <v>1</v>
      </c>
      <c r="B7" s="152"/>
      <c r="C7" s="68">
        <v>0</v>
      </c>
      <c r="D7" s="68" t="s">
        <v>99</v>
      </c>
      <c r="E7" s="68" t="s">
        <v>124</v>
      </c>
      <c r="F7" s="68" t="s">
        <v>234</v>
      </c>
      <c r="G7" s="68"/>
      <c r="H7" s="92"/>
      <c r="I7" s="70"/>
      <c r="J7" s="70">
        <v>1380</v>
      </c>
      <c r="K7" s="71"/>
      <c r="L7" s="95"/>
      <c r="M7" s="71">
        <f>K7+(K7*L7)</f>
        <v>0</v>
      </c>
      <c r="N7" s="71">
        <f>J7*K7</f>
        <v>0</v>
      </c>
      <c r="O7" s="71">
        <f>J7*M7</f>
        <v>0</v>
      </c>
      <c r="P7"/>
      <c r="Q7" s="231"/>
    </row>
    <row r="8" spans="1:17" s="234" customFormat="1" ht="25.5" customHeight="1">
      <c r="A8" s="233">
        <v>2</v>
      </c>
      <c r="B8" s="152"/>
      <c r="C8" s="68">
        <v>0</v>
      </c>
      <c r="D8" s="68" t="s">
        <v>113</v>
      </c>
      <c r="E8" s="68" t="s">
        <v>124</v>
      </c>
      <c r="F8" s="68" t="s">
        <v>155</v>
      </c>
      <c r="G8" s="68"/>
      <c r="H8" s="92"/>
      <c r="I8" s="70"/>
      <c r="J8" s="70">
        <v>5760</v>
      </c>
      <c r="K8" s="71"/>
      <c r="L8" s="95"/>
      <c r="M8" s="71">
        <f>K8+(K8*L8)</f>
        <v>0</v>
      </c>
      <c r="N8" s="71">
        <f>J8*K8</f>
        <v>0</v>
      </c>
      <c r="O8" s="71">
        <f>J8*M8</f>
        <v>0</v>
      </c>
      <c r="P8"/>
      <c r="Q8" s="231"/>
    </row>
    <row r="9" spans="1:17" s="234" customFormat="1" ht="25.5" customHeight="1">
      <c r="A9" s="233">
        <v>3</v>
      </c>
      <c r="B9" s="152"/>
      <c r="C9" s="68">
        <v>0</v>
      </c>
      <c r="D9" s="68" t="s">
        <v>113</v>
      </c>
      <c r="E9" s="68" t="s">
        <v>97</v>
      </c>
      <c r="F9" s="68" t="s">
        <v>100</v>
      </c>
      <c r="G9" s="68"/>
      <c r="H9" s="92"/>
      <c r="I9" s="70"/>
      <c r="J9" s="70">
        <v>600</v>
      </c>
      <c r="K9" s="71"/>
      <c r="L9" s="95"/>
      <c r="M9" s="71">
        <f>K9+(K9*L9)</f>
        <v>0</v>
      </c>
      <c r="N9" s="71">
        <f>J9*K9</f>
        <v>0</v>
      </c>
      <c r="O9" s="71">
        <f>J9*M9</f>
        <v>0</v>
      </c>
      <c r="P9"/>
      <c r="Q9" s="231"/>
    </row>
    <row r="10" spans="1:17" s="234" customFormat="1" ht="25.5" customHeight="1">
      <c r="A10" s="233">
        <v>4</v>
      </c>
      <c r="B10" s="152"/>
      <c r="C10" s="68">
        <v>0</v>
      </c>
      <c r="D10" s="68" t="s">
        <v>113</v>
      </c>
      <c r="E10" s="68" t="s">
        <v>124</v>
      </c>
      <c r="F10" s="68" t="s">
        <v>235</v>
      </c>
      <c r="G10" s="68"/>
      <c r="H10" s="92"/>
      <c r="I10" s="70"/>
      <c r="J10" s="70">
        <v>4320</v>
      </c>
      <c r="K10" s="71"/>
      <c r="L10" s="95"/>
      <c r="M10" s="71">
        <f>K10+(K10*L10)</f>
        <v>0</v>
      </c>
      <c r="N10" s="71">
        <f>J10*K10</f>
        <v>0</v>
      </c>
      <c r="O10" s="71">
        <f>J10*M10</f>
        <v>0</v>
      </c>
      <c r="P10"/>
      <c r="Q10" s="231"/>
    </row>
    <row r="11" spans="1:17" s="234" customFormat="1" ht="25.5" customHeight="1">
      <c r="A11" s="233">
        <v>5</v>
      </c>
      <c r="B11" s="152"/>
      <c r="C11" s="68">
        <v>0</v>
      </c>
      <c r="D11" s="68" t="s">
        <v>133</v>
      </c>
      <c r="E11" s="68" t="s">
        <v>97</v>
      </c>
      <c r="F11" s="68" t="s">
        <v>100</v>
      </c>
      <c r="G11" s="68"/>
      <c r="H11" s="92"/>
      <c r="I11" s="70"/>
      <c r="J11" s="70">
        <v>5760</v>
      </c>
      <c r="K11" s="71"/>
      <c r="L11" s="95"/>
      <c r="M11" s="71">
        <f>K11+(K11*L11)</f>
        <v>0</v>
      </c>
      <c r="N11" s="71">
        <f>J11*K11</f>
        <v>0</v>
      </c>
      <c r="O11" s="71">
        <f>J11*M11</f>
        <v>0</v>
      </c>
      <c r="P11"/>
      <c r="Q11" s="231"/>
    </row>
    <row r="12" spans="1:17" s="234" customFormat="1" ht="25.5" customHeight="1">
      <c r="A12" s="233">
        <v>6</v>
      </c>
      <c r="B12" s="152"/>
      <c r="C12" s="68">
        <v>1</v>
      </c>
      <c r="D12" s="68" t="s">
        <v>113</v>
      </c>
      <c r="E12" s="68" t="s">
        <v>124</v>
      </c>
      <c r="F12" s="68" t="s">
        <v>155</v>
      </c>
      <c r="G12" s="68"/>
      <c r="H12" s="92"/>
      <c r="I12" s="70"/>
      <c r="J12" s="70">
        <v>2400</v>
      </c>
      <c r="K12" s="71"/>
      <c r="L12" s="95"/>
      <c r="M12" s="71">
        <f>K12+(K12*L12)</f>
        <v>0</v>
      </c>
      <c r="N12" s="71">
        <f>J12*K12</f>
        <v>0</v>
      </c>
      <c r="O12" s="71">
        <f>J12*M12</f>
        <v>0</v>
      </c>
      <c r="P12"/>
      <c r="Q12" s="231"/>
    </row>
    <row r="13" spans="1:17" s="234" customFormat="1" ht="25.5" customHeight="1">
      <c r="A13" s="233">
        <v>7</v>
      </c>
      <c r="B13" s="152"/>
      <c r="C13" s="68">
        <v>1</v>
      </c>
      <c r="D13" s="68" t="s">
        <v>99</v>
      </c>
      <c r="E13" s="68" t="s">
        <v>97</v>
      </c>
      <c r="F13" s="68" t="s">
        <v>100</v>
      </c>
      <c r="G13" s="68"/>
      <c r="H13" s="91"/>
      <c r="I13" s="70"/>
      <c r="J13" s="70">
        <v>1920</v>
      </c>
      <c r="K13" s="71"/>
      <c r="L13" s="95"/>
      <c r="M13" s="71">
        <f>K13+(K13*L13)</f>
        <v>0</v>
      </c>
      <c r="N13" s="71">
        <f>J13*K13</f>
        <v>0</v>
      </c>
      <c r="O13" s="71">
        <f>J13*M13</f>
        <v>0</v>
      </c>
      <c r="P13"/>
      <c r="Q13" s="231"/>
    </row>
    <row r="14" spans="1:17" s="234" customFormat="1" ht="25.5" customHeight="1">
      <c r="A14" s="233">
        <v>8</v>
      </c>
      <c r="B14" s="152"/>
      <c r="C14" s="68">
        <v>1</v>
      </c>
      <c r="D14" s="68" t="s">
        <v>96</v>
      </c>
      <c r="E14" s="68" t="s">
        <v>116</v>
      </c>
      <c r="F14" s="68" t="s">
        <v>236</v>
      </c>
      <c r="G14" s="68"/>
      <c r="H14" s="92"/>
      <c r="I14" s="70"/>
      <c r="J14" s="70">
        <v>72</v>
      </c>
      <c r="K14" s="71"/>
      <c r="L14" s="153"/>
      <c r="M14" s="71">
        <f>K14+(K14*L14)</f>
        <v>0</v>
      </c>
      <c r="N14" s="71">
        <f>J14*K14</f>
        <v>0</v>
      </c>
      <c r="O14" s="71">
        <f>J14*M14</f>
        <v>0</v>
      </c>
      <c r="P14"/>
      <c r="Q14" s="231"/>
    </row>
    <row r="15" spans="1:17" s="234" customFormat="1" ht="25.5" customHeight="1">
      <c r="A15" s="233">
        <v>9</v>
      </c>
      <c r="B15" s="152"/>
      <c r="C15" s="68">
        <v>1</v>
      </c>
      <c r="D15" s="68" t="s">
        <v>99</v>
      </c>
      <c r="E15" s="68" t="s">
        <v>124</v>
      </c>
      <c r="F15" s="68" t="s">
        <v>235</v>
      </c>
      <c r="G15" s="68"/>
      <c r="H15" s="92"/>
      <c r="I15" s="70"/>
      <c r="J15" s="70">
        <v>2952</v>
      </c>
      <c r="K15" s="71"/>
      <c r="L15" s="153"/>
      <c r="M15" s="71">
        <f>K15+(K15*L15)</f>
        <v>0</v>
      </c>
      <c r="N15" s="71">
        <f>J15*K15</f>
        <v>0</v>
      </c>
      <c r="O15" s="71">
        <f>J15*M15</f>
        <v>0</v>
      </c>
      <c r="P15"/>
      <c r="Q15" s="231"/>
    </row>
    <row r="16" spans="1:17" s="234" customFormat="1" ht="25.5" customHeight="1">
      <c r="A16" s="233">
        <v>10</v>
      </c>
      <c r="B16" s="152"/>
      <c r="C16" s="68">
        <v>2</v>
      </c>
      <c r="D16" s="68" t="s">
        <v>99</v>
      </c>
      <c r="E16" s="68" t="s">
        <v>124</v>
      </c>
      <c r="F16" s="68" t="s">
        <v>237</v>
      </c>
      <c r="G16" s="68"/>
      <c r="H16" s="92"/>
      <c r="I16" s="70"/>
      <c r="J16" s="70">
        <v>4104</v>
      </c>
      <c r="K16" s="71"/>
      <c r="L16" s="153"/>
      <c r="M16" s="71">
        <f>K16+(K16*L16)</f>
        <v>0</v>
      </c>
      <c r="N16" s="71">
        <f>J16*K16</f>
        <v>0</v>
      </c>
      <c r="O16" s="71">
        <f>J16*M16</f>
        <v>0</v>
      </c>
      <c r="P16"/>
      <c r="Q16" s="231"/>
    </row>
    <row r="17" spans="1:17" s="234" customFormat="1" ht="25.5" customHeight="1">
      <c r="A17" s="233">
        <v>11</v>
      </c>
      <c r="B17" s="152"/>
      <c r="C17" s="68">
        <v>2</v>
      </c>
      <c r="D17" s="68" t="s">
        <v>99</v>
      </c>
      <c r="E17" s="68" t="s">
        <v>124</v>
      </c>
      <c r="F17" s="68" t="s">
        <v>117</v>
      </c>
      <c r="G17" s="68" t="s">
        <v>238</v>
      </c>
      <c r="H17" s="92"/>
      <c r="I17" s="70"/>
      <c r="J17" s="70">
        <v>1008</v>
      </c>
      <c r="K17" s="71"/>
      <c r="L17" s="153"/>
      <c r="M17" s="71">
        <f>K17+(K17*L17)</f>
        <v>0</v>
      </c>
      <c r="N17" s="71">
        <f>J17*K17</f>
        <v>0</v>
      </c>
      <c r="O17" s="71">
        <f>J17*M17</f>
        <v>0</v>
      </c>
      <c r="P17"/>
      <c r="Q17" s="231"/>
    </row>
    <row r="18" spans="1:17" s="234" customFormat="1" ht="25.5" customHeight="1">
      <c r="A18" s="233">
        <v>12</v>
      </c>
      <c r="B18" s="152"/>
      <c r="C18" s="68">
        <v>2</v>
      </c>
      <c r="D18" s="68" t="s">
        <v>133</v>
      </c>
      <c r="E18" s="68" t="s">
        <v>97</v>
      </c>
      <c r="F18" s="68" t="s">
        <v>239</v>
      </c>
      <c r="G18" s="68" t="s">
        <v>240</v>
      </c>
      <c r="H18" s="92"/>
      <c r="I18" s="70"/>
      <c r="J18" s="70">
        <v>5040</v>
      </c>
      <c r="K18" s="71"/>
      <c r="L18" s="153"/>
      <c r="M18" s="71">
        <f>K18+(K18*L18)</f>
        <v>0</v>
      </c>
      <c r="N18" s="71">
        <f>J18*K18</f>
        <v>0</v>
      </c>
      <c r="O18" s="71">
        <f>J18*M18</f>
        <v>0</v>
      </c>
      <c r="P18"/>
      <c r="Q18" s="231"/>
    </row>
    <row r="19" spans="1:17" s="234" customFormat="1" ht="25.5" customHeight="1">
      <c r="A19" s="233">
        <v>13</v>
      </c>
      <c r="B19" s="152"/>
      <c r="C19" s="68" t="s">
        <v>95</v>
      </c>
      <c r="D19" s="68" t="s">
        <v>113</v>
      </c>
      <c r="E19" s="68" t="s">
        <v>124</v>
      </c>
      <c r="F19" s="68" t="s">
        <v>105</v>
      </c>
      <c r="G19" s="68"/>
      <c r="H19" s="92"/>
      <c r="I19" s="70"/>
      <c r="J19" s="70">
        <v>14760</v>
      </c>
      <c r="K19" s="71"/>
      <c r="L19" s="95"/>
      <c r="M19" s="71">
        <f>K19+(K19*L19)</f>
        <v>0</v>
      </c>
      <c r="N19" s="71">
        <f>J19*K19</f>
        <v>0</v>
      </c>
      <c r="O19" s="71">
        <f>J19*M19</f>
        <v>0</v>
      </c>
      <c r="P19"/>
      <c r="Q19" s="231"/>
    </row>
    <row r="20" spans="1:17" s="234" customFormat="1" ht="25.5" customHeight="1">
      <c r="A20" s="233">
        <v>14</v>
      </c>
      <c r="B20" s="152"/>
      <c r="C20" s="68" t="s">
        <v>95</v>
      </c>
      <c r="D20" s="68" t="s">
        <v>113</v>
      </c>
      <c r="E20" s="68" t="s">
        <v>124</v>
      </c>
      <c r="F20" s="68" t="s">
        <v>241</v>
      </c>
      <c r="G20" s="68"/>
      <c r="H20" s="92"/>
      <c r="I20" s="70"/>
      <c r="J20" s="70">
        <v>13320</v>
      </c>
      <c r="K20" s="71"/>
      <c r="L20" s="95"/>
      <c r="M20" s="71">
        <f>K20+(K20*L20)</f>
        <v>0</v>
      </c>
      <c r="N20" s="71">
        <f>J20*K20</f>
        <v>0</v>
      </c>
      <c r="O20" s="71">
        <f>J20*M20</f>
        <v>0</v>
      </c>
      <c r="P20"/>
      <c r="Q20" s="231"/>
    </row>
    <row r="21" spans="1:17" s="234" customFormat="1" ht="25.5" customHeight="1">
      <c r="A21" s="233">
        <v>15</v>
      </c>
      <c r="B21" s="152"/>
      <c r="C21" s="68" t="s">
        <v>95</v>
      </c>
      <c r="D21" s="68" t="s">
        <v>99</v>
      </c>
      <c r="E21" s="68" t="s">
        <v>124</v>
      </c>
      <c r="F21" s="68" t="s">
        <v>234</v>
      </c>
      <c r="G21" s="68"/>
      <c r="H21" s="92"/>
      <c r="I21" s="70"/>
      <c r="J21" s="70">
        <v>14400</v>
      </c>
      <c r="K21" s="71"/>
      <c r="L21" s="95"/>
      <c r="M21" s="71">
        <f>K21+(K21*L21)</f>
        <v>0</v>
      </c>
      <c r="N21" s="71">
        <f>J21*K21</f>
        <v>0</v>
      </c>
      <c r="O21" s="71">
        <f>J21*M21</f>
        <v>0</v>
      </c>
      <c r="P21"/>
      <c r="Q21" s="231"/>
    </row>
    <row r="22" spans="1:17" s="234" customFormat="1" ht="25.5" customHeight="1">
      <c r="A22" s="233">
        <v>16</v>
      </c>
      <c r="B22" s="152"/>
      <c r="C22" s="68" t="s">
        <v>95</v>
      </c>
      <c r="D22" s="68" t="s">
        <v>99</v>
      </c>
      <c r="E22" s="68" t="s">
        <v>97</v>
      </c>
      <c r="F22" s="68" t="s">
        <v>237</v>
      </c>
      <c r="G22" s="68"/>
      <c r="H22" s="92"/>
      <c r="I22" s="70"/>
      <c r="J22" s="70">
        <v>3240</v>
      </c>
      <c r="K22" s="71"/>
      <c r="L22" s="95"/>
      <c r="M22" s="71">
        <f>K22+(K22*L22)</f>
        <v>0</v>
      </c>
      <c r="N22" s="71">
        <f>J22*K22</f>
        <v>0</v>
      </c>
      <c r="O22" s="71">
        <f>J22*M22</f>
        <v>0</v>
      </c>
      <c r="P22"/>
      <c r="Q22" s="231"/>
    </row>
    <row r="23" spans="1:17" s="234" customFormat="1" ht="25.5" customHeight="1">
      <c r="A23" s="233">
        <v>17</v>
      </c>
      <c r="B23" s="152"/>
      <c r="C23" s="68" t="s">
        <v>95</v>
      </c>
      <c r="D23" s="68" t="s">
        <v>113</v>
      </c>
      <c r="E23" s="68" t="s">
        <v>124</v>
      </c>
      <c r="F23" s="68" t="s">
        <v>242</v>
      </c>
      <c r="G23" s="68"/>
      <c r="H23" s="92"/>
      <c r="I23" s="70"/>
      <c r="J23" s="70">
        <v>3168</v>
      </c>
      <c r="K23" s="71"/>
      <c r="L23" s="153"/>
      <c r="M23" s="71">
        <f>K23+(K23*L23)</f>
        <v>0</v>
      </c>
      <c r="N23" s="71">
        <f>J23*K23</f>
        <v>0</v>
      </c>
      <c r="O23" s="71">
        <f>J23*M23</f>
        <v>0</v>
      </c>
      <c r="P23"/>
      <c r="Q23" s="231"/>
    </row>
    <row r="24" spans="1:17" s="234" customFormat="1" ht="25.5" customHeight="1">
      <c r="A24" s="233">
        <v>18</v>
      </c>
      <c r="B24" s="152"/>
      <c r="C24" s="68" t="s">
        <v>104</v>
      </c>
      <c r="D24" s="68" t="s">
        <v>243</v>
      </c>
      <c r="E24" s="68" t="s">
        <v>116</v>
      </c>
      <c r="F24" s="68" t="s">
        <v>134</v>
      </c>
      <c r="G24" s="68"/>
      <c r="H24" s="92"/>
      <c r="I24" s="70"/>
      <c r="J24" s="70">
        <v>360</v>
      </c>
      <c r="K24" s="71"/>
      <c r="L24" s="95"/>
      <c r="M24" s="71">
        <f>K24+(K24*L24)</f>
        <v>0</v>
      </c>
      <c r="N24" s="71">
        <f>J24*K24</f>
        <v>0</v>
      </c>
      <c r="O24" s="71">
        <f>J24*M24</f>
        <v>0</v>
      </c>
      <c r="P24"/>
      <c r="Q24" s="231"/>
    </row>
    <row r="25" spans="1:17" s="234" customFormat="1" ht="25.5" customHeight="1">
      <c r="A25" s="233">
        <v>19</v>
      </c>
      <c r="B25" s="152"/>
      <c r="C25" s="68" t="s">
        <v>104</v>
      </c>
      <c r="D25" s="68" t="s">
        <v>113</v>
      </c>
      <c r="E25" s="68" t="s">
        <v>124</v>
      </c>
      <c r="F25" s="68" t="s">
        <v>244</v>
      </c>
      <c r="G25" s="68"/>
      <c r="H25" s="92"/>
      <c r="I25" s="70"/>
      <c r="J25" s="70">
        <v>3960</v>
      </c>
      <c r="K25" s="71"/>
      <c r="L25" s="95"/>
      <c r="M25" s="71">
        <f>K25+(K25*L25)</f>
        <v>0</v>
      </c>
      <c r="N25" s="71">
        <f>J25*K25</f>
        <v>0</v>
      </c>
      <c r="O25" s="71">
        <f>J25*M25</f>
        <v>0</v>
      </c>
      <c r="P25"/>
      <c r="Q25" s="231"/>
    </row>
    <row r="26" spans="1:17" s="234" customFormat="1" ht="25.5" customHeight="1">
      <c r="A26" s="233">
        <v>20</v>
      </c>
      <c r="B26" s="152"/>
      <c r="C26" s="68" t="s">
        <v>104</v>
      </c>
      <c r="D26" s="68" t="s">
        <v>113</v>
      </c>
      <c r="E26" s="68" t="s">
        <v>124</v>
      </c>
      <c r="F26" s="68" t="s">
        <v>105</v>
      </c>
      <c r="G26" s="68"/>
      <c r="H26" s="92"/>
      <c r="I26" s="70"/>
      <c r="J26" s="70">
        <v>8640</v>
      </c>
      <c r="K26" s="71"/>
      <c r="L26" s="95"/>
      <c r="M26" s="71">
        <f>K26+(K26*L26)</f>
        <v>0</v>
      </c>
      <c r="N26" s="71">
        <f>J26*K26</f>
        <v>0</v>
      </c>
      <c r="O26" s="71">
        <f>J26*M26</f>
        <v>0</v>
      </c>
      <c r="P26"/>
      <c r="Q26" s="231"/>
    </row>
    <row r="27" spans="1:17" s="234" customFormat="1" ht="25.5" customHeight="1">
      <c r="A27" s="233">
        <v>21</v>
      </c>
      <c r="B27" s="152"/>
      <c r="C27" s="68" t="s">
        <v>106</v>
      </c>
      <c r="D27" s="68" t="s">
        <v>99</v>
      </c>
      <c r="E27" s="68" t="s">
        <v>116</v>
      </c>
      <c r="F27" s="68" t="s">
        <v>245</v>
      </c>
      <c r="G27" s="68"/>
      <c r="H27" s="92"/>
      <c r="I27" s="70"/>
      <c r="J27" s="70">
        <v>360</v>
      </c>
      <c r="K27" s="71"/>
      <c r="L27"/>
      <c r="M27" s="71">
        <f>K27+(K27*L27)</f>
        <v>0</v>
      </c>
      <c r="N27" s="71">
        <f>J27*K27</f>
        <v>0</v>
      </c>
      <c r="O27" s="71">
        <f>J27*M27</f>
        <v>0</v>
      </c>
      <c r="P27"/>
      <c r="Q27" s="231"/>
    </row>
    <row r="28" spans="1:17" s="234" customFormat="1" ht="25.5" customHeight="1">
      <c r="A28" s="233">
        <v>22</v>
      </c>
      <c r="B28" s="152"/>
      <c r="C28" s="68" t="s">
        <v>106</v>
      </c>
      <c r="D28" s="68" t="s">
        <v>99</v>
      </c>
      <c r="E28" s="68" t="s">
        <v>124</v>
      </c>
      <c r="F28" s="68" t="s">
        <v>134</v>
      </c>
      <c r="G28" s="68"/>
      <c r="H28" s="92"/>
      <c r="I28" s="70"/>
      <c r="J28" s="70">
        <v>1440</v>
      </c>
      <c r="K28" s="71"/>
      <c r="L28"/>
      <c r="M28" s="71">
        <f>K28+(K28*L28)</f>
        <v>0</v>
      </c>
      <c r="N28" s="71">
        <f>J28*K28</f>
        <v>0</v>
      </c>
      <c r="O28" s="71">
        <f>J28*M28</f>
        <v>0</v>
      </c>
      <c r="P28"/>
      <c r="Q28" s="231"/>
    </row>
    <row r="29" spans="1:17" s="234" customFormat="1" ht="25.5" customHeight="1">
      <c r="A29" s="233">
        <v>23</v>
      </c>
      <c r="B29" s="152"/>
      <c r="C29" s="68" t="s">
        <v>114</v>
      </c>
      <c r="D29" s="68" t="s">
        <v>99</v>
      </c>
      <c r="E29" s="68" t="s">
        <v>116</v>
      </c>
      <c r="F29" s="68" t="s">
        <v>245</v>
      </c>
      <c r="G29" s="68"/>
      <c r="H29" s="92"/>
      <c r="I29" s="70"/>
      <c r="J29" s="70">
        <v>360</v>
      </c>
      <c r="K29" s="71"/>
      <c r="L29" s="95"/>
      <c r="M29" s="71"/>
      <c r="N29" s="71"/>
      <c r="O29" s="71">
        <f>J29*M29</f>
        <v>0</v>
      </c>
      <c r="P29"/>
      <c r="Q29" s="231"/>
    </row>
    <row r="30" spans="1:17" s="234" customFormat="1" ht="25.5" customHeight="1">
      <c r="A30" s="233">
        <v>24</v>
      </c>
      <c r="B30" s="152"/>
      <c r="C30" s="68" t="s">
        <v>136</v>
      </c>
      <c r="D30" s="68" t="s">
        <v>246</v>
      </c>
      <c r="E30" s="68" t="s">
        <v>97</v>
      </c>
      <c r="F30" s="68" t="s">
        <v>247</v>
      </c>
      <c r="G30" s="68" t="s">
        <v>135</v>
      </c>
      <c r="H30" s="92"/>
      <c r="I30" s="70"/>
      <c r="J30" s="70">
        <v>360</v>
      </c>
      <c r="K30" s="71"/>
      <c r="L30"/>
      <c r="M30" s="71">
        <f>K30+(K30*L30)</f>
        <v>0</v>
      </c>
      <c r="N30" s="71">
        <f>J30*K30</f>
        <v>0</v>
      </c>
      <c r="O30" s="71">
        <f>J30*M30</f>
        <v>0</v>
      </c>
      <c r="P30"/>
      <c r="Q30" s="231"/>
    </row>
    <row r="31" spans="1:17" s="168" customFormat="1" ht="25.5" customHeight="1">
      <c r="A31" s="220"/>
      <c r="B31" s="233"/>
      <c r="C31" s="220"/>
      <c r="D31" s="220"/>
      <c r="E31" s="220"/>
      <c r="F31" s="220"/>
      <c r="G31" s="220"/>
      <c r="H31" s="220"/>
      <c r="I31" s="144"/>
      <c r="J31" s="146"/>
      <c r="K31" s="144"/>
      <c r="L31" s="79"/>
      <c r="M31" s="170" t="s">
        <v>108</v>
      </c>
      <c r="N31" s="235">
        <f>SUM(N7:N30)</f>
        <v>0</v>
      </c>
      <c r="O31" s="235">
        <f>SUM(O7:O30)</f>
        <v>0</v>
      </c>
      <c r="P31"/>
      <c r="Q31" s="171"/>
    </row>
    <row r="32" spans="9:16" ht="15" customHeight="1">
      <c r="I32" s="144"/>
      <c r="J32" s="144"/>
      <c r="K32" s="144"/>
      <c r="L32" s="144"/>
      <c r="M32" s="144"/>
      <c r="N32" s="144"/>
      <c r="O32" s="144"/>
      <c r="P32" s="144"/>
    </row>
    <row r="33" spans="2:16" ht="15" customHeight="1">
      <c r="B33" s="131" t="s">
        <v>220</v>
      </c>
      <c r="C33" s="1" t="s">
        <v>248</v>
      </c>
      <c r="I33" s="144"/>
      <c r="J33" s="144"/>
      <c r="K33" s="144"/>
      <c r="L33" s="144"/>
      <c r="M33" s="144"/>
      <c r="N33" s="144"/>
      <c r="O33" s="144"/>
      <c r="P33" s="144"/>
    </row>
    <row r="34" spans="2:16" ht="15" customHeight="1">
      <c r="B34" s="131" t="s">
        <v>167</v>
      </c>
      <c r="C34" s="1" t="s">
        <v>249</v>
      </c>
      <c r="I34" s="144"/>
      <c r="J34" s="144"/>
      <c r="K34" s="144"/>
      <c r="L34" s="144"/>
      <c r="M34" s="144"/>
      <c r="N34" s="144"/>
      <c r="O34" s="144"/>
      <c r="P34" s="144"/>
    </row>
    <row r="35" spans="2:16" ht="15" customHeight="1">
      <c r="B35" s="131" t="s">
        <v>250</v>
      </c>
      <c r="C35" s="1" t="s">
        <v>251</v>
      </c>
      <c r="I35" s="144"/>
      <c r="J35" s="144"/>
      <c r="K35" s="144"/>
      <c r="L35" s="144"/>
      <c r="M35" s="144"/>
      <c r="N35" s="144"/>
      <c r="O35" s="144"/>
      <c r="P35" s="144"/>
    </row>
    <row r="36" spans="2:16" ht="34.5" customHeight="1">
      <c r="B36" s="81" t="s">
        <v>252</v>
      </c>
      <c r="C36" s="1" t="s">
        <v>253</v>
      </c>
      <c r="I36" s="144"/>
      <c r="J36" s="144"/>
      <c r="K36" s="144"/>
      <c r="L36" s="144"/>
      <c r="M36" s="144"/>
      <c r="N36" s="144"/>
      <c r="O36" s="144"/>
      <c r="P36" s="144"/>
    </row>
    <row r="37" spans="2:16" ht="33" customHeight="1">
      <c r="B37" s="81" t="s">
        <v>254</v>
      </c>
      <c r="C37" s="1" t="s">
        <v>255</v>
      </c>
      <c r="I37" s="144"/>
      <c r="J37" s="144"/>
      <c r="K37" s="144"/>
      <c r="L37" s="144"/>
      <c r="M37" s="144"/>
      <c r="N37" s="144"/>
      <c r="O37" s="144"/>
      <c r="P37" s="144"/>
    </row>
    <row r="38" spans="2:16" ht="30" customHeight="1">
      <c r="B38" s="81" t="s">
        <v>256</v>
      </c>
      <c r="C38" s="1" t="s">
        <v>257</v>
      </c>
      <c r="I38" s="144"/>
      <c r="J38" s="144"/>
      <c r="K38" s="144"/>
      <c r="L38" s="144"/>
      <c r="M38" s="144"/>
      <c r="N38" s="144"/>
      <c r="O38" s="144"/>
      <c r="P38" s="144"/>
    </row>
    <row r="39" spans="9:16" ht="15" customHeight="1">
      <c r="I39" s="144"/>
      <c r="J39" s="144"/>
      <c r="K39" s="144"/>
      <c r="L39" s="144"/>
      <c r="M39" s="144"/>
      <c r="N39" s="144"/>
      <c r="O39" s="144"/>
      <c r="P39" s="144"/>
    </row>
    <row r="40" spans="9:16" ht="15" customHeight="1">
      <c r="I40" s="144"/>
      <c r="J40" s="144"/>
      <c r="K40" s="144"/>
      <c r="L40" s="144"/>
      <c r="M40" s="144"/>
      <c r="N40" s="144"/>
      <c r="O40" s="144"/>
      <c r="P40" s="144"/>
    </row>
    <row r="41" spans="9:16" ht="15" customHeight="1">
      <c r="I41" s="144"/>
      <c r="J41" s="144"/>
      <c r="K41" s="144"/>
      <c r="L41" s="144"/>
      <c r="M41" s="144"/>
      <c r="N41" s="144"/>
      <c r="O41" s="144"/>
      <c r="P41" s="144"/>
    </row>
    <row r="42" spans="9:16" ht="15" customHeight="1">
      <c r="I42" s="144"/>
      <c r="J42" s="144"/>
      <c r="K42" s="144"/>
      <c r="L42" s="144"/>
      <c r="M42" s="144"/>
      <c r="N42" s="144"/>
      <c r="O42" s="144"/>
      <c r="P42" s="144"/>
    </row>
    <row r="43" spans="9:16" ht="15" customHeight="1">
      <c r="I43" s="144"/>
      <c r="J43" s="144"/>
      <c r="K43" s="144"/>
      <c r="L43" s="144"/>
      <c r="M43" s="144"/>
      <c r="N43" s="144"/>
      <c r="O43" s="144"/>
      <c r="P43" s="144"/>
    </row>
    <row r="44" spans="9:16" ht="15" customHeight="1">
      <c r="I44" s="144"/>
      <c r="J44" s="144"/>
      <c r="K44" s="144"/>
      <c r="L44" s="144"/>
      <c r="M44" s="144"/>
      <c r="N44" s="144"/>
      <c r="O44" s="144"/>
      <c r="P44" s="144"/>
    </row>
    <row r="45" spans="9:16" ht="15" customHeight="1">
      <c r="I45" s="144"/>
      <c r="J45" s="144"/>
      <c r="K45" s="144"/>
      <c r="L45" s="144"/>
      <c r="M45" s="144"/>
      <c r="N45" s="144"/>
      <c r="O45" s="144"/>
      <c r="P45" s="144"/>
    </row>
    <row r="46" spans="9:16" ht="15" customHeight="1">
      <c r="I46" s="144"/>
      <c r="J46" s="144"/>
      <c r="K46" s="144"/>
      <c r="L46" s="144"/>
      <c r="M46" s="144"/>
      <c r="N46" s="144"/>
      <c r="O46" s="144"/>
      <c r="P46" s="144"/>
    </row>
    <row r="47" spans="9:16" ht="15" customHeight="1">
      <c r="I47" s="144"/>
      <c r="J47" s="144"/>
      <c r="K47" s="144"/>
      <c r="L47" s="144"/>
      <c r="M47" s="144"/>
      <c r="N47" s="144"/>
      <c r="O47" s="144"/>
      <c r="P47" s="144"/>
    </row>
    <row r="48" spans="9:16" ht="15" customHeight="1">
      <c r="I48" s="144"/>
      <c r="J48" s="144"/>
      <c r="K48" s="144"/>
      <c r="L48" s="144"/>
      <c r="M48" s="144"/>
      <c r="N48" s="144"/>
      <c r="O48" s="144"/>
      <c r="P48" s="144"/>
    </row>
    <row r="49" spans="9:16" ht="15" customHeight="1">
      <c r="I49" s="144"/>
      <c r="J49" s="144"/>
      <c r="K49" s="144"/>
      <c r="L49" s="144"/>
      <c r="M49" s="144"/>
      <c r="N49" s="144"/>
      <c r="O49" s="144"/>
      <c r="P49" s="144"/>
    </row>
    <row r="50" spans="9:16" ht="15" customHeight="1">
      <c r="I50" s="144"/>
      <c r="J50" s="144"/>
      <c r="K50" s="144"/>
      <c r="L50" s="144"/>
      <c r="M50" s="144"/>
      <c r="N50" s="144"/>
      <c r="O50" s="144"/>
      <c r="P50" s="144"/>
    </row>
  </sheetData>
  <mergeCells count="1">
    <mergeCell ref="B4:P4"/>
  </mergeCells>
  <printOptions horizontalCentered="1"/>
  <pageMargins left="0" right="0" top="1.5756944444444443" bottom="1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12&amp;R&amp;"Calibri,Regularna"&amp;11Kielce, dn. 2012-05-25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M9" sqref="M9"/>
    </sheetView>
  </sheetViews>
  <sheetFormatPr defaultColWidth="9.140625" defaultRowHeight="15" customHeight="1"/>
  <cols>
    <col min="1" max="1" width="2.140625" style="1" customWidth="1"/>
    <col min="2" max="2" width="11.28125" style="1" customWidth="1"/>
    <col min="3" max="3" width="7.7109375" style="1" customWidth="1"/>
    <col min="4" max="4" width="8.7109375" style="1" customWidth="1"/>
    <col min="5" max="5" width="9.421875" style="1" customWidth="1"/>
    <col min="6" max="6" width="8.8515625" style="1" customWidth="1"/>
    <col min="7" max="7" width="8.140625" style="1" customWidth="1"/>
    <col min="8" max="8" width="10.57421875" style="1" customWidth="1"/>
    <col min="9" max="9" width="4.8515625" style="1" customWidth="1"/>
    <col min="10" max="10" width="9.28125" style="1" customWidth="1"/>
    <col min="11" max="11" width="11.140625" style="1" customWidth="1"/>
    <col min="12" max="12" width="4.7109375" style="1" customWidth="1"/>
    <col min="13" max="13" width="12.140625" style="1" customWidth="1"/>
    <col min="14" max="14" width="12.8515625" style="1" customWidth="1"/>
    <col min="15" max="15" width="13.7109375" style="1" customWidth="1"/>
    <col min="16" max="16" width="13.57421875" style="1" customWidth="1"/>
    <col min="17" max="254" width="9.421875" style="1" customWidth="1"/>
  </cols>
  <sheetData>
    <row r="2" ht="18.75" customHeight="1">
      <c r="B2" s="102" t="s">
        <v>258</v>
      </c>
    </row>
    <row r="4" spans="2:16" ht="44.25" customHeight="1">
      <c r="B4" s="57" t="s">
        <v>233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6" spans="2:16" ht="76.5" customHeight="1">
      <c r="B6" s="125" t="s">
        <v>78</v>
      </c>
      <c r="C6" s="125" t="s">
        <v>79</v>
      </c>
      <c r="D6" s="125" t="s">
        <v>80</v>
      </c>
      <c r="E6" s="126" t="s">
        <v>81</v>
      </c>
      <c r="F6" s="125" t="s">
        <v>82</v>
      </c>
      <c r="G6" s="125" t="s">
        <v>83</v>
      </c>
      <c r="H6" s="125" t="s">
        <v>84</v>
      </c>
      <c r="I6" s="127" t="s">
        <v>112</v>
      </c>
      <c r="J6" s="127" t="s">
        <v>86</v>
      </c>
      <c r="K6" s="128" t="s">
        <v>87</v>
      </c>
      <c r="L6" s="126" t="s">
        <v>88</v>
      </c>
      <c r="M6" s="128" t="s">
        <v>89</v>
      </c>
      <c r="N6" s="183" t="s">
        <v>90</v>
      </c>
      <c r="O6" s="183" t="s">
        <v>91</v>
      </c>
      <c r="P6"/>
    </row>
    <row r="7" spans="1:17" s="4" customFormat="1" ht="24.75" customHeight="1">
      <c r="A7" s="4">
        <v>1</v>
      </c>
      <c r="B7" s="152"/>
      <c r="C7" s="68" t="s">
        <v>104</v>
      </c>
      <c r="D7" s="68" t="s">
        <v>228</v>
      </c>
      <c r="E7" s="68" t="s">
        <v>116</v>
      </c>
      <c r="F7" s="68" t="s">
        <v>245</v>
      </c>
      <c r="G7" s="14"/>
      <c r="H7" s="138"/>
      <c r="I7" s="70"/>
      <c r="J7" s="70">
        <v>240</v>
      </c>
      <c r="K7" s="236"/>
      <c r="L7" s="95"/>
      <c r="M7" s="71">
        <f>K7+(K7*L7)</f>
        <v>0</v>
      </c>
      <c r="N7" s="71">
        <f>J7*K7</f>
        <v>0</v>
      </c>
      <c r="O7" s="71">
        <f>J7*M7</f>
        <v>0</v>
      </c>
      <c r="P7"/>
      <c r="Q7" s="237"/>
    </row>
    <row r="8" spans="1:17" s="4" customFormat="1" ht="16.5" customHeight="1">
      <c r="A8" s="4">
        <v>2</v>
      </c>
      <c r="B8" s="152"/>
      <c r="C8" s="68" t="s">
        <v>106</v>
      </c>
      <c r="D8" s="68" t="s">
        <v>102</v>
      </c>
      <c r="E8" s="68" t="s">
        <v>126</v>
      </c>
      <c r="F8" s="68" t="s">
        <v>131</v>
      </c>
      <c r="G8" s="18" t="s">
        <v>259</v>
      </c>
      <c r="H8" s="138"/>
      <c r="I8" s="70"/>
      <c r="J8" s="70">
        <v>288</v>
      </c>
      <c r="K8" s="236"/>
      <c r="L8" s="95"/>
      <c r="M8" s="71">
        <f>K8+(K8*L8)</f>
        <v>0</v>
      </c>
      <c r="N8" s="71">
        <f>J8*K8</f>
        <v>0</v>
      </c>
      <c r="O8" s="71">
        <f>J8*M8</f>
        <v>0</v>
      </c>
      <c r="P8"/>
      <c r="Q8" s="237"/>
    </row>
    <row r="9" spans="12:16" ht="15" customHeight="1">
      <c r="L9" s="79"/>
      <c r="M9" s="170" t="s">
        <v>108</v>
      </c>
      <c r="N9" s="142">
        <f>SUM(N7:N8)</f>
        <v>0</v>
      </c>
      <c r="O9" s="142">
        <f>SUM(O7:O8)</f>
        <v>0</v>
      </c>
      <c r="P9"/>
    </row>
    <row r="10" spans="2:16" ht="15" customHeight="1">
      <c r="B10" s="4"/>
      <c r="M10" s="144"/>
      <c r="N10" s="144"/>
      <c r="O10" s="144"/>
      <c r="P10" s="144"/>
    </row>
    <row r="11" spans="13:15" ht="15" customHeight="1">
      <c r="M11" s="144"/>
      <c r="N11" s="144"/>
      <c r="O11" s="144"/>
    </row>
    <row r="12" spans="13:15" ht="15" customHeight="1">
      <c r="M12" s="144"/>
      <c r="N12" s="144"/>
      <c r="O12" s="144"/>
    </row>
  </sheetData>
  <mergeCells count="1">
    <mergeCell ref="B4:P4"/>
  </mergeCells>
  <printOptions horizontalCentered="1"/>
  <pageMargins left="0" right="0" top="1.5756944444444443" bottom="1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13&amp;R&amp;"Calibri,Regularna"&amp;11Kielce, dn. 2012-05-25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I11" sqref="I11"/>
    </sheetView>
  </sheetViews>
  <sheetFormatPr defaultColWidth="10.28125" defaultRowHeight="15" customHeight="1"/>
  <cols>
    <col min="1" max="1" width="2.140625" style="4" customWidth="1"/>
    <col min="2" max="2" width="11.57421875" style="4" customWidth="1"/>
    <col min="3" max="3" width="7.57421875" style="4" customWidth="1"/>
    <col min="4" max="4" width="7.8515625" style="4" customWidth="1"/>
    <col min="5" max="5" width="8.00390625" style="4" customWidth="1"/>
    <col min="6" max="6" width="7.28125" style="4" customWidth="1"/>
    <col min="7" max="7" width="8.140625" style="4" customWidth="1"/>
    <col min="8" max="8" width="10.28125" style="4" customWidth="1"/>
    <col min="9" max="9" width="9.57421875" style="4" customWidth="1"/>
    <col min="10" max="10" width="8.140625" style="4" customWidth="1"/>
    <col min="11" max="11" width="11.00390625" style="4" customWidth="1"/>
    <col min="12" max="12" width="4.7109375" style="4" customWidth="1"/>
    <col min="13" max="13" width="11.8515625" style="4" customWidth="1"/>
    <col min="14" max="14" width="13.00390625" style="4" customWidth="1"/>
    <col min="15" max="15" width="16.00390625" style="4" customWidth="1"/>
    <col min="16" max="16" width="12.57421875" style="4" customWidth="1"/>
    <col min="17" max="17" width="10.140625" style="238" customWidth="1"/>
    <col min="18" max="252" width="10.140625" style="4" customWidth="1"/>
  </cols>
  <sheetData>
    <row r="2" ht="18.75" customHeight="1">
      <c r="B2" s="102" t="s">
        <v>260</v>
      </c>
    </row>
    <row r="4" spans="2:16" ht="43.5" customHeight="1">
      <c r="B4" s="239" t="s">
        <v>261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</row>
    <row r="6" spans="2:16" ht="76.5" customHeight="1">
      <c r="B6" s="147" t="s">
        <v>78</v>
      </c>
      <c r="C6" s="147" t="s">
        <v>79</v>
      </c>
      <c r="D6" s="147" t="s">
        <v>80</v>
      </c>
      <c r="E6" s="148" t="s">
        <v>81</v>
      </c>
      <c r="F6" s="147" t="s">
        <v>82</v>
      </c>
      <c r="G6" s="147" t="s">
        <v>83</v>
      </c>
      <c r="H6" s="147" t="s">
        <v>84</v>
      </c>
      <c r="I6" s="149" t="s">
        <v>112</v>
      </c>
      <c r="J6" s="147" t="s">
        <v>86</v>
      </c>
      <c r="K6" s="150" t="s">
        <v>87</v>
      </c>
      <c r="L6" s="148" t="s">
        <v>88</v>
      </c>
      <c r="M6" s="150" t="s">
        <v>89</v>
      </c>
      <c r="N6" s="151" t="s">
        <v>90</v>
      </c>
      <c r="O6" s="151" t="s">
        <v>91</v>
      </c>
      <c r="P6"/>
    </row>
    <row r="7" spans="1:16" ht="36.75" customHeight="1">
      <c r="A7" s="4">
        <v>1</v>
      </c>
      <c r="B7" s="240"/>
      <c r="C7" s="68">
        <v>0</v>
      </c>
      <c r="D7" s="68" t="s">
        <v>262</v>
      </c>
      <c r="E7" s="68" t="s">
        <v>124</v>
      </c>
      <c r="F7" s="68" t="s">
        <v>155</v>
      </c>
      <c r="G7" s="68"/>
      <c r="H7" s="68"/>
      <c r="I7" s="70"/>
      <c r="J7" s="70">
        <v>1920</v>
      </c>
      <c r="K7" s="236"/>
      <c r="L7" s="95"/>
      <c r="M7" s="71">
        <f>K7+(K7*L7)</f>
        <v>0</v>
      </c>
      <c r="N7" s="71">
        <f>J7*K7</f>
        <v>0</v>
      </c>
      <c r="O7" s="71">
        <f>J7*M7</f>
        <v>0</v>
      </c>
      <c r="P7"/>
    </row>
    <row r="8" spans="1:16" ht="36.75" customHeight="1">
      <c r="A8" s="4">
        <v>2</v>
      </c>
      <c r="B8" s="240"/>
      <c r="C8" s="68">
        <v>1</v>
      </c>
      <c r="D8" s="68" t="s">
        <v>123</v>
      </c>
      <c r="E8" s="68" t="s">
        <v>124</v>
      </c>
      <c r="F8" s="68" t="s">
        <v>155</v>
      </c>
      <c r="G8" s="68"/>
      <c r="H8" s="68"/>
      <c r="I8" s="70"/>
      <c r="J8" s="70">
        <v>5040</v>
      </c>
      <c r="K8" s="236"/>
      <c r="L8" s="95"/>
      <c r="M8" s="71">
        <f>K8+(K8*L8)</f>
        <v>0</v>
      </c>
      <c r="N8" s="71">
        <f>J8*K8</f>
        <v>0</v>
      </c>
      <c r="O8" s="71">
        <f>J8*M8</f>
        <v>0</v>
      </c>
      <c r="P8"/>
    </row>
    <row r="9" spans="1:16" ht="24" customHeight="1">
      <c r="A9" s="4">
        <v>3</v>
      </c>
      <c r="B9" s="240"/>
      <c r="C9" s="68">
        <v>1</v>
      </c>
      <c r="D9" s="68" t="s">
        <v>263</v>
      </c>
      <c r="E9" s="68" t="s">
        <v>156</v>
      </c>
      <c r="F9" s="68" t="s">
        <v>157</v>
      </c>
      <c r="G9" s="68"/>
      <c r="H9" s="68"/>
      <c r="I9" s="70"/>
      <c r="J9" s="70">
        <v>180</v>
      </c>
      <c r="K9" s="236"/>
      <c r="L9" s="95"/>
      <c r="M9" s="71">
        <f>K9+(K9*L9)</f>
        <v>0</v>
      </c>
      <c r="N9" s="71">
        <f>J9*K9</f>
        <v>0</v>
      </c>
      <c r="O9" s="71">
        <f>J9*M9</f>
        <v>0</v>
      </c>
      <c r="P9"/>
    </row>
    <row r="10" spans="1:16" ht="36.75" customHeight="1">
      <c r="A10" s="4">
        <v>4</v>
      </c>
      <c r="B10" s="240"/>
      <c r="C10" s="68">
        <v>2</v>
      </c>
      <c r="D10" s="68" t="s">
        <v>133</v>
      </c>
      <c r="E10" s="68" t="s">
        <v>124</v>
      </c>
      <c r="F10" s="68" t="s">
        <v>155</v>
      </c>
      <c r="G10" s="68"/>
      <c r="H10" s="68"/>
      <c r="I10" s="70"/>
      <c r="J10" s="70">
        <v>4104</v>
      </c>
      <c r="K10" s="236"/>
      <c r="L10" s="153"/>
      <c r="M10" s="71">
        <f>K10+(K10*L10)</f>
        <v>0</v>
      </c>
      <c r="N10" s="71">
        <f>J10*K10</f>
        <v>0</v>
      </c>
      <c r="O10" s="71">
        <f>J10*M10</f>
        <v>0</v>
      </c>
      <c r="P10"/>
    </row>
    <row r="11" spans="1:16" ht="36.75" customHeight="1">
      <c r="A11" s="4">
        <v>5</v>
      </c>
      <c r="B11" s="240"/>
      <c r="C11" s="68" t="s">
        <v>95</v>
      </c>
      <c r="D11" s="68" t="s">
        <v>263</v>
      </c>
      <c r="E11" s="68" t="s">
        <v>124</v>
      </c>
      <c r="F11" s="68" t="s">
        <v>234</v>
      </c>
      <c r="G11" s="68" t="s">
        <v>264</v>
      </c>
      <c r="H11" s="68"/>
      <c r="I11" s="70"/>
      <c r="J11" s="70">
        <v>14400</v>
      </c>
      <c r="K11" s="236"/>
      <c r="L11" s="95"/>
      <c r="M11" s="71">
        <f>K11+(K11*L11)</f>
        <v>0</v>
      </c>
      <c r="N11" s="71">
        <f>J11*K11</f>
        <v>0</v>
      </c>
      <c r="O11" s="71">
        <f>J11*M11</f>
        <v>0</v>
      </c>
      <c r="P11"/>
    </row>
    <row r="12" spans="2:16" ht="15" customHeight="1">
      <c r="B12" s="234"/>
      <c r="C12" s="234"/>
      <c r="D12" s="234"/>
      <c r="E12" s="234"/>
      <c r="F12" s="234"/>
      <c r="G12" s="234"/>
      <c r="H12" s="234"/>
      <c r="I12" s="241"/>
      <c r="J12" s="241"/>
      <c r="K12" s="241"/>
      <c r="L12" s="79"/>
      <c r="M12" s="170" t="s">
        <v>108</v>
      </c>
      <c r="N12" s="242">
        <f>SUM(N7:N11)</f>
        <v>0</v>
      </c>
      <c r="O12" s="242">
        <f>SUM(O7:O11)</f>
        <v>0</v>
      </c>
      <c r="P12"/>
    </row>
    <row r="13" spans="9:16" ht="15" customHeight="1">
      <c r="I13" s="241"/>
      <c r="J13" s="241"/>
      <c r="K13" s="241"/>
      <c r="L13" s="241"/>
      <c r="M13" s="241"/>
      <c r="N13" s="241"/>
      <c r="O13" s="241"/>
      <c r="P13" s="241"/>
    </row>
  </sheetData>
  <mergeCells count="1">
    <mergeCell ref="B4:P4"/>
  </mergeCells>
  <printOptions horizontalCentered="1"/>
  <pageMargins left="0" right="0" top="1.5756944444444443" bottom="1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14&amp;R&amp;"Calibri,Regularna"&amp;11Kielce, dn. 2012-05-25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N2" sqref="N2"/>
    </sheetView>
  </sheetViews>
  <sheetFormatPr defaultColWidth="9.140625" defaultRowHeight="15" customHeight="1"/>
  <cols>
    <col min="1" max="1" width="3.00390625" style="1" customWidth="1"/>
    <col min="2" max="2" width="11.7109375" style="1" customWidth="1"/>
    <col min="3" max="3" width="8.8515625" style="1" customWidth="1"/>
    <col min="4" max="4" width="8.7109375" style="1" customWidth="1"/>
    <col min="5" max="5" width="9.421875" style="1" customWidth="1"/>
    <col min="6" max="6" width="8.28125" style="1" customWidth="1"/>
    <col min="7" max="7" width="8.140625" style="1" customWidth="1"/>
    <col min="8" max="8" width="10.57421875" style="1" customWidth="1"/>
    <col min="9" max="9" width="8.28125" style="1" customWidth="1"/>
    <col min="10" max="10" width="7.140625" style="1" customWidth="1"/>
    <col min="11" max="11" width="13.8515625" style="1" customWidth="1"/>
    <col min="12" max="12" width="5.28125" style="1" customWidth="1"/>
    <col min="13" max="13" width="11.8515625" style="1" customWidth="1"/>
    <col min="14" max="14" width="13.28125" style="1" customWidth="1"/>
    <col min="15" max="15" width="14.7109375" style="1" customWidth="1"/>
    <col min="16" max="16" width="11.8515625" style="1" customWidth="1"/>
    <col min="17" max="253" width="9.421875" style="1" customWidth="1"/>
  </cols>
  <sheetData>
    <row r="2" ht="18.75" customHeight="1">
      <c r="B2" s="102" t="s">
        <v>265</v>
      </c>
    </row>
    <row r="4" spans="2:14" ht="15.75" customHeight="1">
      <c r="B4" s="57" t="s">
        <v>266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15.75" customHeight="1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7" spans="2:16" ht="76.5" customHeight="1">
      <c r="B7" s="125" t="s">
        <v>78</v>
      </c>
      <c r="C7" s="126" t="s">
        <v>79</v>
      </c>
      <c r="D7" s="125" t="s">
        <v>80</v>
      </c>
      <c r="E7" s="126" t="s">
        <v>81</v>
      </c>
      <c r="F7" s="125" t="s">
        <v>82</v>
      </c>
      <c r="G7" s="125" t="s">
        <v>83</v>
      </c>
      <c r="H7" s="125" t="s">
        <v>84</v>
      </c>
      <c r="I7" s="127" t="s">
        <v>112</v>
      </c>
      <c r="J7" s="125" t="s">
        <v>86</v>
      </c>
      <c r="K7" s="128" t="s">
        <v>87</v>
      </c>
      <c r="L7" s="126" t="s">
        <v>88</v>
      </c>
      <c r="M7" s="128" t="s">
        <v>89</v>
      </c>
      <c r="N7" s="183" t="s">
        <v>90</v>
      </c>
      <c r="O7" s="183" t="s">
        <v>91</v>
      </c>
      <c r="P7"/>
    </row>
    <row r="8" spans="1:16" s="234" customFormat="1" ht="24.75" customHeight="1">
      <c r="A8" s="234">
        <v>1</v>
      </c>
      <c r="B8" s="67"/>
      <c r="C8" s="68">
        <v>0</v>
      </c>
      <c r="D8" s="68" t="s">
        <v>262</v>
      </c>
      <c r="E8" s="68" t="s">
        <v>97</v>
      </c>
      <c r="F8" s="68" t="s">
        <v>160</v>
      </c>
      <c r="G8" s="68"/>
      <c r="H8" s="68"/>
      <c r="I8" s="70"/>
      <c r="J8" s="70">
        <v>1080</v>
      </c>
      <c r="K8" s="236"/>
      <c r="L8" s="153"/>
      <c r="M8" s="236">
        <f>K8+(K8*L8)</f>
        <v>0</v>
      </c>
      <c r="N8" s="71">
        <f>J8*K8</f>
        <v>0</v>
      </c>
      <c r="O8" s="71">
        <f>J8*M8</f>
        <v>0</v>
      </c>
      <c r="P8"/>
    </row>
    <row r="9" spans="1:16" s="234" customFormat="1" ht="24.75" customHeight="1">
      <c r="A9" s="234">
        <v>2</v>
      </c>
      <c r="B9" s="67"/>
      <c r="C9" s="68">
        <v>1</v>
      </c>
      <c r="D9" s="216" t="s">
        <v>267</v>
      </c>
      <c r="E9" s="68" t="s">
        <v>124</v>
      </c>
      <c r="F9" s="68" t="s">
        <v>103</v>
      </c>
      <c r="G9" s="68" t="s">
        <v>268</v>
      </c>
      <c r="H9" s="68"/>
      <c r="I9" s="70"/>
      <c r="J9" s="70">
        <v>2208</v>
      </c>
      <c r="K9" s="236"/>
      <c r="L9" s="153"/>
      <c r="M9" s="236">
        <f>K9+(K9*L9)</f>
        <v>0</v>
      </c>
      <c r="N9" s="71">
        <f>J9*K9</f>
        <v>0</v>
      </c>
      <c r="O9" s="71">
        <f>J9*M9</f>
        <v>0</v>
      </c>
      <c r="P9"/>
    </row>
    <row r="10" spans="1:16" s="234" customFormat="1" ht="24.75" customHeight="1">
      <c r="A10" s="234">
        <v>3</v>
      </c>
      <c r="B10" s="67"/>
      <c r="C10" s="68" t="s">
        <v>269</v>
      </c>
      <c r="D10" s="68"/>
      <c r="E10" s="68"/>
      <c r="F10" s="68"/>
      <c r="G10" s="68"/>
      <c r="H10" s="68" t="s">
        <v>270</v>
      </c>
      <c r="I10" s="70"/>
      <c r="J10" s="70">
        <v>1680</v>
      </c>
      <c r="K10" s="236"/>
      <c r="L10" s="153"/>
      <c r="M10" s="236">
        <f>K10+(K10*L10)</f>
        <v>0</v>
      </c>
      <c r="N10" s="71">
        <f>J10*K10</f>
        <v>0</v>
      </c>
      <c r="O10" s="71">
        <f>J10*M10</f>
        <v>0</v>
      </c>
      <c r="P10"/>
    </row>
    <row r="11" spans="1:16" s="234" customFormat="1" ht="24.75" customHeight="1">
      <c r="A11" s="234">
        <v>4</v>
      </c>
      <c r="B11" s="67"/>
      <c r="C11" s="68" t="s">
        <v>95</v>
      </c>
      <c r="D11" s="68" t="s">
        <v>262</v>
      </c>
      <c r="E11" s="68" t="s">
        <v>124</v>
      </c>
      <c r="F11" s="68" t="s">
        <v>160</v>
      </c>
      <c r="G11" s="68"/>
      <c r="H11" s="68"/>
      <c r="I11" s="70"/>
      <c r="J11" s="70">
        <v>1080</v>
      </c>
      <c r="K11" s="236"/>
      <c r="L11" s="153"/>
      <c r="M11" s="236">
        <f>K11+(K11*L11)</f>
        <v>0</v>
      </c>
      <c r="N11" s="71">
        <f>J11*K11</f>
        <v>0</v>
      </c>
      <c r="O11" s="71">
        <f>J11*M11</f>
        <v>0</v>
      </c>
      <c r="P11"/>
    </row>
    <row r="12" spans="1:16" s="234" customFormat="1" ht="24.75" customHeight="1">
      <c r="A12" s="234">
        <v>5</v>
      </c>
      <c r="B12" s="67"/>
      <c r="C12" s="68" t="s">
        <v>104</v>
      </c>
      <c r="D12" s="68" t="s">
        <v>262</v>
      </c>
      <c r="E12" s="68" t="s">
        <v>124</v>
      </c>
      <c r="F12" s="68" t="s">
        <v>105</v>
      </c>
      <c r="G12" s="68"/>
      <c r="H12" s="68"/>
      <c r="I12" s="70"/>
      <c r="J12" s="70">
        <v>984</v>
      </c>
      <c r="K12" s="236"/>
      <c r="L12" s="153"/>
      <c r="M12" s="236">
        <f>K12+(K12*L12)</f>
        <v>0</v>
      </c>
      <c r="N12" s="71">
        <f>J12*K12</f>
        <v>0</v>
      </c>
      <c r="O12" s="71">
        <f>J12*M12</f>
        <v>0</v>
      </c>
      <c r="P12"/>
    </row>
    <row r="13" spans="1:16" s="234" customFormat="1" ht="24.75" customHeight="1">
      <c r="A13" s="234">
        <v>6</v>
      </c>
      <c r="B13" s="67"/>
      <c r="C13" s="68" t="s">
        <v>104</v>
      </c>
      <c r="D13" s="68" t="s">
        <v>263</v>
      </c>
      <c r="E13" s="68" t="s">
        <v>116</v>
      </c>
      <c r="F13" s="68" t="s">
        <v>122</v>
      </c>
      <c r="G13" s="68"/>
      <c r="H13" s="68"/>
      <c r="I13" s="70"/>
      <c r="J13" s="70">
        <v>2160</v>
      </c>
      <c r="K13" s="236"/>
      <c r="L13" s="153"/>
      <c r="M13" s="236">
        <f>K13+(K13*L13)</f>
        <v>0</v>
      </c>
      <c r="N13" s="71">
        <f>J13*K13</f>
        <v>0</v>
      </c>
      <c r="O13" s="71">
        <f>J13*M13</f>
        <v>0</v>
      </c>
      <c r="P13"/>
    </row>
    <row r="14" spans="1:16" s="234" customFormat="1" ht="24.75" customHeight="1">
      <c r="A14" s="234">
        <v>7</v>
      </c>
      <c r="B14" s="67"/>
      <c r="C14" s="68" t="s">
        <v>106</v>
      </c>
      <c r="D14" s="68" t="s">
        <v>263</v>
      </c>
      <c r="E14" s="68" t="s">
        <v>116</v>
      </c>
      <c r="F14" s="68" t="s">
        <v>245</v>
      </c>
      <c r="G14" s="68"/>
      <c r="H14" s="68"/>
      <c r="I14" s="70"/>
      <c r="J14" s="70">
        <v>1008</v>
      </c>
      <c r="K14" s="236"/>
      <c r="L14" s="153"/>
      <c r="M14" s="236">
        <f>K14+(K14*L14)</f>
        <v>0</v>
      </c>
      <c r="N14" s="71">
        <f>J14*K14</f>
        <v>0</v>
      </c>
      <c r="O14" s="71">
        <f>J14*M14</f>
        <v>0</v>
      </c>
      <c r="P14"/>
    </row>
    <row r="15" spans="1:16" s="234" customFormat="1" ht="24.75" customHeight="1">
      <c r="A15" s="234">
        <v>8</v>
      </c>
      <c r="B15" s="67"/>
      <c r="C15" s="68" t="s">
        <v>114</v>
      </c>
      <c r="D15" s="68" t="s">
        <v>263</v>
      </c>
      <c r="E15" s="68" t="s">
        <v>116</v>
      </c>
      <c r="F15" s="68" t="s">
        <v>131</v>
      </c>
      <c r="G15" s="68"/>
      <c r="H15" s="68"/>
      <c r="I15" s="70"/>
      <c r="J15" s="70">
        <v>360</v>
      </c>
      <c r="K15" s="236"/>
      <c r="L15" s="153"/>
      <c r="M15" s="236">
        <f>K15+(K15*L15)</f>
        <v>0</v>
      </c>
      <c r="N15" s="71">
        <f>J15*K15</f>
        <v>0</v>
      </c>
      <c r="O15" s="71">
        <f>J15*M15</f>
        <v>0</v>
      </c>
      <c r="P15"/>
    </row>
    <row r="16" spans="9:16" s="234" customFormat="1" ht="15" customHeight="1">
      <c r="I16" s="241"/>
      <c r="J16" s="241"/>
      <c r="K16" s="241"/>
      <c r="L16" s="79"/>
      <c r="M16" s="170" t="s">
        <v>108</v>
      </c>
      <c r="N16" s="242">
        <f>SUM(N8:N15)</f>
        <v>0</v>
      </c>
      <c r="O16" s="242">
        <f>SUM(O8:O15)</f>
        <v>0</v>
      </c>
      <c r="P16"/>
    </row>
    <row r="17" spans="9:16" s="234" customFormat="1" ht="15" customHeight="1">
      <c r="I17" s="241"/>
      <c r="J17" s="241"/>
      <c r="K17" s="241"/>
      <c r="L17" s="241"/>
      <c r="M17" s="241"/>
      <c r="N17" s="241"/>
      <c r="O17" s="241"/>
      <c r="P17" s="241"/>
    </row>
    <row r="18" spans="3:16" ht="15" customHeight="1">
      <c r="C18" s="131"/>
      <c r="I18" s="144"/>
      <c r="J18" s="144"/>
      <c r="K18" s="144"/>
      <c r="L18" s="144"/>
      <c r="M18" s="144"/>
      <c r="N18" s="144"/>
      <c r="O18" s="144"/>
      <c r="P18" s="144"/>
    </row>
    <row r="19" spans="9:16" ht="15" customHeight="1">
      <c r="I19" s="144"/>
      <c r="J19" s="144"/>
      <c r="K19" s="144"/>
      <c r="L19" s="144"/>
      <c r="M19" s="144"/>
      <c r="N19" s="144"/>
      <c r="O19" s="144"/>
      <c r="P19" s="144"/>
    </row>
  </sheetData>
  <mergeCells count="1">
    <mergeCell ref="B4:N5"/>
  </mergeCells>
  <printOptions horizontalCentered="1"/>
  <pageMargins left="0" right="0" top="1.5756944444444443" bottom="1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15&amp;R&amp;"Calibri,Regularna"&amp;11Kielce, dn. 2012-05-25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G15" sqref="G15"/>
    </sheetView>
  </sheetViews>
  <sheetFormatPr defaultColWidth="10.28125" defaultRowHeight="15" customHeight="1"/>
  <cols>
    <col min="1" max="1" width="2.140625" style="4" customWidth="1"/>
    <col min="2" max="2" width="11.421875" style="4" customWidth="1"/>
    <col min="3" max="3" width="8.8515625" style="4" customWidth="1"/>
    <col min="4" max="4" width="8.7109375" style="4" customWidth="1"/>
    <col min="5" max="5" width="9.421875" style="4" customWidth="1"/>
    <col min="6" max="6" width="8.8515625" style="4" customWidth="1"/>
    <col min="7" max="7" width="8.140625" style="4" customWidth="1"/>
    <col min="8" max="8" width="10.28125" style="4" customWidth="1"/>
    <col min="9" max="9" width="6.28125" style="4" customWidth="1"/>
    <col min="10" max="10" width="7.7109375" style="4" customWidth="1"/>
    <col min="11" max="11" width="10.57421875" style="4" customWidth="1"/>
    <col min="12" max="12" width="5.00390625" style="4" customWidth="1"/>
    <col min="13" max="13" width="11.28125" style="4" customWidth="1"/>
    <col min="14" max="14" width="14.57421875" style="4" customWidth="1"/>
    <col min="15" max="15" width="13.8515625" style="4" customWidth="1"/>
    <col min="16" max="16" width="12.7109375" style="4" customWidth="1"/>
    <col min="17" max="254" width="10.140625" style="4" customWidth="1"/>
  </cols>
  <sheetData>
    <row r="2" ht="18.75" customHeight="1">
      <c r="B2" s="102" t="s">
        <v>271</v>
      </c>
    </row>
    <row r="3" ht="18.75" customHeight="1">
      <c r="B3" s="102"/>
    </row>
    <row r="4" spans="2:16" ht="20.25" customHeight="1">
      <c r="B4" s="239" t="s">
        <v>272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</row>
    <row r="5" spans="2:16" ht="15" customHeight="1"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</row>
    <row r="6" spans="2:16" ht="15" customHeight="1"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</row>
    <row r="8" spans="2:16" ht="51" customHeight="1">
      <c r="B8" s="147" t="s">
        <v>78</v>
      </c>
      <c r="C8" s="148" t="s">
        <v>79</v>
      </c>
      <c r="D8" s="147" t="s">
        <v>80</v>
      </c>
      <c r="E8" s="148" t="s">
        <v>81</v>
      </c>
      <c r="F8" s="147" t="s">
        <v>82</v>
      </c>
      <c r="G8" s="147" t="s">
        <v>83</v>
      </c>
      <c r="H8" s="147" t="s">
        <v>84</v>
      </c>
      <c r="I8" s="149" t="s">
        <v>112</v>
      </c>
      <c r="J8" s="147" t="s">
        <v>86</v>
      </c>
      <c r="K8" s="150" t="s">
        <v>87</v>
      </c>
      <c r="L8" s="148" t="s">
        <v>88</v>
      </c>
      <c r="M8" s="150" t="s">
        <v>89</v>
      </c>
      <c r="N8" s="151" t="s">
        <v>90</v>
      </c>
      <c r="O8" s="151" t="s">
        <v>91</v>
      </c>
      <c r="P8"/>
    </row>
    <row r="9" spans="1:17" ht="24.75" customHeight="1">
      <c r="A9" s="4">
        <v>1</v>
      </c>
      <c r="B9" s="67"/>
      <c r="C9" s="68">
        <v>1</v>
      </c>
      <c r="D9" s="68" t="s">
        <v>123</v>
      </c>
      <c r="E9" s="68" t="s">
        <v>124</v>
      </c>
      <c r="F9" s="68" t="s">
        <v>103</v>
      </c>
      <c r="G9" s="68"/>
      <c r="H9" s="139"/>
      <c r="I9" s="152"/>
      <c r="J9" s="152">
        <v>2160</v>
      </c>
      <c r="K9" s="243"/>
      <c r="L9" s="244"/>
      <c r="M9" s="245">
        <f>K9+(K9*L9)</f>
        <v>0</v>
      </c>
      <c r="N9" s="245">
        <f>J9*K9</f>
        <v>0</v>
      </c>
      <c r="O9" s="245">
        <f>J9*M9</f>
        <v>0</v>
      </c>
      <c r="P9"/>
      <c r="Q9" s="234"/>
    </row>
    <row r="10" spans="12:16" ht="15" customHeight="1">
      <c r="L10" s="79"/>
      <c r="M10" s="170" t="s">
        <v>108</v>
      </c>
      <c r="N10" s="242">
        <f>SUM(N9:N9)</f>
        <v>0</v>
      </c>
      <c r="O10" s="242">
        <f>SUM(O9:O9)</f>
        <v>0</v>
      </c>
      <c r="P10"/>
    </row>
    <row r="11" spans="13:16" ht="15" customHeight="1">
      <c r="M11" s="241"/>
      <c r="N11" s="241"/>
      <c r="O11" s="241"/>
      <c r="P11" s="241"/>
    </row>
    <row r="12" spans="13:16" ht="15" customHeight="1">
      <c r="M12" s="241"/>
      <c r="N12" s="241"/>
      <c r="O12" s="241"/>
      <c r="P12" s="241"/>
    </row>
    <row r="13" spans="13:16" ht="15" customHeight="1">
      <c r="M13" s="241"/>
      <c r="N13" s="241"/>
      <c r="O13" s="241"/>
      <c r="P13" s="241"/>
    </row>
    <row r="14" spans="13:16" ht="15" customHeight="1">
      <c r="M14" s="241"/>
      <c r="N14" s="241"/>
      <c r="O14" s="241"/>
      <c r="P14" s="241"/>
    </row>
  </sheetData>
  <mergeCells count="1">
    <mergeCell ref="B4:P6"/>
  </mergeCells>
  <printOptions/>
  <pageMargins left="0" right="0" top="1.5756944444444443" bottom="1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16&amp;R&amp;"Calibri,Regularna"&amp;11Kielce, dn. 2012-05-25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F24"/>
  <sheetViews>
    <sheetView workbookViewId="0" topLeftCell="A1">
      <selection activeCell="C23" sqref="C23"/>
    </sheetView>
  </sheetViews>
  <sheetFormatPr defaultColWidth="9.140625" defaultRowHeight="15" customHeight="1"/>
  <cols>
    <col min="1" max="1" width="9.421875" style="1" customWidth="1"/>
    <col min="2" max="2" width="10.140625" style="4" customWidth="1"/>
    <col min="3" max="16384" width="9.421875" style="1" customWidth="1"/>
  </cols>
  <sheetData>
    <row r="2" spans="2:58" s="5" customFormat="1" ht="19.5" customHeight="1">
      <c r="B2" s="6" t="s">
        <v>1</v>
      </c>
      <c r="C2" s="7"/>
      <c r="D2" s="7"/>
      <c r="E2" s="7"/>
      <c r="F2" s="8"/>
      <c r="G2" s="8"/>
      <c r="H2" s="9"/>
      <c r="I2" s="10"/>
      <c r="J2" s="11"/>
      <c r="K2" s="12"/>
      <c r="L2" s="12"/>
      <c r="M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</row>
    <row r="3" spans="2:58" s="5" customFormat="1" ht="19.5" customHeight="1">
      <c r="B3" s="14"/>
      <c r="C3" s="5" t="s">
        <v>2</v>
      </c>
      <c r="I3" s="15"/>
      <c r="K3" s="16"/>
      <c r="L3" s="16"/>
      <c r="M3" s="16"/>
      <c r="N3" s="17"/>
      <c r="O3" s="17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</row>
    <row r="4" spans="2:58" s="5" customFormat="1" ht="19.5" customHeight="1">
      <c r="B4" s="18" t="s">
        <v>3</v>
      </c>
      <c r="C4" s="5" t="s">
        <v>4</v>
      </c>
      <c r="K4" s="19"/>
      <c r="L4" s="20"/>
      <c r="M4" s="16"/>
      <c r="N4" s="21"/>
      <c r="O4" s="17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spans="2:58" s="5" customFormat="1" ht="19.5" customHeight="1">
      <c r="B5" s="22"/>
      <c r="C5" s="5" t="s">
        <v>5</v>
      </c>
      <c r="K5" s="19"/>
      <c r="L5" s="20"/>
      <c r="M5" s="16"/>
      <c r="N5" s="17"/>
      <c r="O5" s="17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</row>
    <row r="6" spans="2:58" s="5" customFormat="1" ht="19.5" customHeight="1">
      <c r="B6" s="14"/>
      <c r="C6" s="5" t="s">
        <v>6</v>
      </c>
      <c r="K6" s="19"/>
      <c r="L6" s="20"/>
      <c r="M6" s="16"/>
      <c r="N6" s="17"/>
      <c r="O6" s="17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2:58" s="5" customFormat="1" ht="19.5" customHeight="1">
      <c r="B7" s="14" t="s">
        <v>7</v>
      </c>
      <c r="C7" s="5" t="s">
        <v>8</v>
      </c>
      <c r="K7" s="19"/>
      <c r="L7" s="20"/>
      <c r="M7" s="16"/>
      <c r="N7" s="17"/>
      <c r="O7" s="17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</row>
    <row r="8" spans="2:58" s="5" customFormat="1" ht="19.5" customHeight="1">
      <c r="B8" s="14"/>
      <c r="C8" s="5" t="s">
        <v>9</v>
      </c>
      <c r="K8" s="19"/>
      <c r="L8" s="20"/>
      <c r="M8" s="16"/>
      <c r="N8" s="17"/>
      <c r="O8" s="17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2:58" s="5" customFormat="1" ht="19.5" customHeight="1">
      <c r="B9" s="14"/>
      <c r="C9" s="5" t="s">
        <v>10</v>
      </c>
      <c r="K9" s="19"/>
      <c r="L9" s="20"/>
      <c r="M9" s="16"/>
      <c r="N9" s="17"/>
      <c r="O9" s="17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</row>
    <row r="10" spans="2:58" s="5" customFormat="1" ht="19.5" customHeight="1">
      <c r="B10" s="14"/>
      <c r="C10" s="5" t="s">
        <v>11</v>
      </c>
      <c r="K10" s="19"/>
      <c r="L10" s="20"/>
      <c r="M10" s="16"/>
      <c r="N10" s="17"/>
      <c r="O10" s="17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</row>
    <row r="11" spans="2:58" s="5" customFormat="1" ht="19.5" customHeight="1">
      <c r="B11" s="14"/>
      <c r="C11" s="23" t="s">
        <v>12</v>
      </c>
      <c r="K11" s="19"/>
      <c r="L11" s="20"/>
      <c r="M11" s="16"/>
      <c r="N11" s="17"/>
      <c r="O11" s="17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</row>
    <row r="12" spans="2:58" s="5" customFormat="1" ht="19.5" customHeight="1">
      <c r="B12" s="14"/>
      <c r="C12" s="23" t="s">
        <v>13</v>
      </c>
      <c r="K12" s="19"/>
      <c r="L12" s="20"/>
      <c r="M12" s="16"/>
      <c r="N12" s="17"/>
      <c r="O12" s="17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</row>
    <row r="13" spans="2:58" s="5" customFormat="1" ht="19.5" customHeight="1">
      <c r="B13" s="15" t="s">
        <v>14</v>
      </c>
      <c r="C13" s="5" t="s">
        <v>15</v>
      </c>
      <c r="K13" s="19"/>
      <c r="L13" s="20"/>
      <c r="M13" s="16"/>
      <c r="N13" s="17"/>
      <c r="O13" s="17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</row>
    <row r="14" spans="2:58" s="5" customFormat="1" ht="19.5" customHeight="1">
      <c r="B14" s="22" t="s">
        <v>16</v>
      </c>
      <c r="C14" s="13" t="s">
        <v>17</v>
      </c>
      <c r="D14" s="13"/>
      <c r="E14" s="13"/>
      <c r="F14" s="13" t="s">
        <v>18</v>
      </c>
      <c r="G14" s="13"/>
      <c r="H14" s="13"/>
      <c r="I14" s="13"/>
      <c r="J14" s="8"/>
      <c r="K14" s="24"/>
      <c r="L14" s="20"/>
      <c r="M14" s="11"/>
      <c r="N14" s="21"/>
      <c r="O14" s="21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</row>
    <row r="15" spans="2:58" s="5" customFormat="1" ht="19.5" customHeight="1">
      <c r="B15" s="25" t="s">
        <v>19</v>
      </c>
      <c r="C15" s="13" t="s">
        <v>20</v>
      </c>
      <c r="D15" s="13"/>
      <c r="E15" s="13"/>
      <c r="F15" s="13"/>
      <c r="G15" s="13"/>
      <c r="H15" s="13"/>
      <c r="I15" s="13"/>
      <c r="J15" s="8"/>
      <c r="K15" s="24"/>
      <c r="L15" s="20"/>
      <c r="M15" s="11"/>
      <c r="N15" s="21"/>
      <c r="O15" s="21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</row>
    <row r="16" spans="2:58" s="5" customFormat="1" ht="19.5" customHeight="1">
      <c r="B16" s="25" t="s">
        <v>21</v>
      </c>
      <c r="C16" s="5" t="s">
        <v>22</v>
      </c>
      <c r="K16" s="19"/>
      <c r="M16" s="16"/>
      <c r="N16" s="17"/>
      <c r="O16" s="17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</row>
    <row r="17" spans="2:58" s="5" customFormat="1" ht="19.5" customHeight="1">
      <c r="B17" s="22" t="s">
        <v>23</v>
      </c>
      <c r="C17" s="5" t="s">
        <v>24</v>
      </c>
      <c r="K17" s="19"/>
      <c r="M17" s="16"/>
      <c r="N17" s="17"/>
      <c r="O17" s="17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</row>
    <row r="18" spans="2:58" s="5" customFormat="1" ht="19.5" customHeight="1">
      <c r="B18" s="25" t="s">
        <v>25</v>
      </c>
      <c r="C18" s="5" t="s">
        <v>26</v>
      </c>
      <c r="K18" s="19"/>
      <c r="M18" s="16"/>
      <c r="N18" s="17"/>
      <c r="O18" s="17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</row>
    <row r="19" spans="2:58" s="5" customFormat="1" ht="19.5" customHeight="1">
      <c r="B19" s="25" t="s">
        <v>27</v>
      </c>
      <c r="C19" s="5" t="s">
        <v>28</v>
      </c>
      <c r="K19" s="19"/>
      <c r="M19" s="16"/>
      <c r="N19" s="17"/>
      <c r="O19" s="17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</row>
    <row r="20" spans="2:58" s="5" customFormat="1" ht="19.5" customHeight="1">
      <c r="B20" s="25" t="s">
        <v>29</v>
      </c>
      <c r="C20" s="5" t="s">
        <v>30</v>
      </c>
      <c r="K20" s="19"/>
      <c r="M20" s="16"/>
      <c r="N20" s="17"/>
      <c r="O20" s="17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</row>
    <row r="21" spans="2:58" s="5" customFormat="1" ht="19.5" customHeight="1">
      <c r="B21" s="25" t="s">
        <v>31</v>
      </c>
      <c r="C21" s="5" t="s">
        <v>32</v>
      </c>
      <c r="K21" s="19"/>
      <c r="M21" s="16"/>
      <c r="N21" s="17"/>
      <c r="O21" s="17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</row>
    <row r="22" spans="2:58" s="5" customFormat="1" ht="19.5" customHeight="1">
      <c r="B22" s="25" t="s">
        <v>33</v>
      </c>
      <c r="C22" s="5" t="s">
        <v>34</v>
      </c>
      <c r="K22" s="19"/>
      <c r="M22" s="16"/>
      <c r="N22" s="17"/>
      <c r="O22" s="17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</row>
    <row r="23" spans="2:58" s="23" customFormat="1" ht="19.5" customHeight="1">
      <c r="B23" s="26"/>
      <c r="K23" s="27"/>
      <c r="M23" s="28"/>
      <c r="N23" s="29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</row>
    <row r="24" spans="2:58" s="23" customFormat="1" ht="19.5" customHeight="1">
      <c r="B24" s="26"/>
      <c r="K24" s="27"/>
      <c r="M24" s="28"/>
      <c r="N24" s="29"/>
      <c r="O24" s="29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printOptions/>
  <pageMargins left="0" right="0" top="1.5756944444444443" bottom="0.3541666666666667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EZ/ZP/40/2012&amp;C&amp;"Calibri,Regularna"&amp;11LEGENDA&amp;R&amp;"Calibri,Regularna"&amp;11Kielce, dn. 2012-05-25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N20" sqref="N20"/>
    </sheetView>
  </sheetViews>
  <sheetFormatPr defaultColWidth="9.140625" defaultRowHeight="15" customHeight="1"/>
  <cols>
    <col min="1" max="1" width="2.140625" style="1" customWidth="1"/>
    <col min="2" max="2" width="11.421875" style="1" customWidth="1"/>
    <col min="3" max="3" width="7.8515625" style="1" customWidth="1"/>
    <col min="4" max="4" width="8.7109375" style="1" customWidth="1"/>
    <col min="5" max="5" width="8.00390625" style="1" customWidth="1"/>
    <col min="6" max="6" width="8.57421875" style="1" customWidth="1"/>
    <col min="7" max="7" width="8.140625" style="1" customWidth="1"/>
    <col min="8" max="8" width="10.57421875" style="1" customWidth="1"/>
    <col min="9" max="9" width="3.7109375" style="1" customWidth="1"/>
    <col min="10" max="10" width="6.7109375" style="1" customWidth="1"/>
    <col min="11" max="11" width="10.140625" style="1" customWidth="1"/>
    <col min="12" max="12" width="5.140625" style="1" customWidth="1"/>
    <col min="13" max="13" width="12.7109375" style="1" customWidth="1"/>
    <col min="14" max="14" width="13.140625" style="1" customWidth="1"/>
    <col min="15" max="15" width="14.7109375" style="1" customWidth="1"/>
    <col min="16" max="16" width="14.8515625" style="1" customWidth="1"/>
    <col min="17" max="17" width="10.140625" style="171" customWidth="1"/>
    <col min="18" max="254" width="9.421875" style="1" customWidth="1"/>
  </cols>
  <sheetData>
    <row r="2" ht="18.75" customHeight="1">
      <c r="B2" s="102" t="s">
        <v>273</v>
      </c>
    </row>
    <row r="4" spans="2:15" ht="33" customHeight="1">
      <c r="B4" s="57" t="s">
        <v>274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ht="15" customHeight="1">
      <c r="J5"/>
    </row>
    <row r="6" spans="2:16" ht="51" customHeight="1">
      <c r="B6" s="125" t="s">
        <v>78</v>
      </c>
      <c r="C6" s="125" t="s">
        <v>79</v>
      </c>
      <c r="D6" s="125" t="s">
        <v>80</v>
      </c>
      <c r="E6" s="126" t="s">
        <v>81</v>
      </c>
      <c r="F6" s="125" t="s">
        <v>82</v>
      </c>
      <c r="G6" s="125" t="s">
        <v>83</v>
      </c>
      <c r="H6" s="125" t="s">
        <v>84</v>
      </c>
      <c r="I6" s="125" t="s">
        <v>112</v>
      </c>
      <c r="J6" s="125" t="s">
        <v>86</v>
      </c>
      <c r="K6" s="128" t="s">
        <v>87</v>
      </c>
      <c r="L6" s="126" t="s">
        <v>88</v>
      </c>
      <c r="M6" s="128" t="s">
        <v>89</v>
      </c>
      <c r="N6" s="183" t="s">
        <v>90</v>
      </c>
      <c r="O6" s="183" t="s">
        <v>91</v>
      </c>
      <c r="P6"/>
    </row>
    <row r="7" spans="1:16" ht="29.25" customHeight="1">
      <c r="A7" s="1">
        <v>1</v>
      </c>
      <c r="B7" s="152"/>
      <c r="C7" s="68">
        <v>1</v>
      </c>
      <c r="D7" s="68" t="s">
        <v>133</v>
      </c>
      <c r="E7" s="68" t="s">
        <v>97</v>
      </c>
      <c r="F7" s="68" t="s">
        <v>275</v>
      </c>
      <c r="G7" s="68"/>
      <c r="H7" s="154"/>
      <c r="I7" s="70"/>
      <c r="J7" s="70">
        <v>648</v>
      </c>
      <c r="K7" s="236"/>
      <c r="L7" s="153"/>
      <c r="M7" s="236">
        <f>K7+(K7*L7)</f>
        <v>0</v>
      </c>
      <c r="N7" s="71">
        <f>J7*K7</f>
        <v>0</v>
      </c>
      <c r="O7" s="71">
        <f>J7*M7</f>
        <v>0</v>
      </c>
      <c r="P7"/>
    </row>
    <row r="8" spans="1:16" ht="24.75" customHeight="1">
      <c r="A8" s="1">
        <v>2</v>
      </c>
      <c r="B8" s="152"/>
      <c r="C8" s="68" t="s">
        <v>269</v>
      </c>
      <c r="D8" s="68" t="s">
        <v>133</v>
      </c>
      <c r="E8" s="68" t="s">
        <v>97</v>
      </c>
      <c r="F8" s="68" t="s">
        <v>239</v>
      </c>
      <c r="G8" s="68"/>
      <c r="H8" s="154"/>
      <c r="I8" s="70"/>
      <c r="J8" s="70">
        <v>2160</v>
      </c>
      <c r="K8" s="236"/>
      <c r="L8" s="153"/>
      <c r="M8" s="236">
        <f>K8+(K8*L8)</f>
        <v>0</v>
      </c>
      <c r="N8" s="71">
        <f>J8*K8</f>
        <v>0</v>
      </c>
      <c r="O8" s="71">
        <f>J8*M8</f>
        <v>0</v>
      </c>
      <c r="P8"/>
    </row>
    <row r="9" spans="1:16" ht="24.75" customHeight="1">
      <c r="A9" s="1">
        <v>3</v>
      </c>
      <c r="B9" s="152"/>
      <c r="C9" s="68" t="s">
        <v>95</v>
      </c>
      <c r="D9" s="68" t="s">
        <v>99</v>
      </c>
      <c r="E9" s="68" t="s">
        <v>97</v>
      </c>
      <c r="F9" s="68" t="s">
        <v>276</v>
      </c>
      <c r="G9" s="68"/>
      <c r="H9" s="154"/>
      <c r="I9" s="70"/>
      <c r="J9" s="70">
        <v>720</v>
      </c>
      <c r="K9" s="236"/>
      <c r="L9" s="153"/>
      <c r="M9" s="236">
        <f>K9+(K9*L9)</f>
        <v>0</v>
      </c>
      <c r="N9" s="71">
        <f>J9*K9</f>
        <v>0</v>
      </c>
      <c r="O9" s="71">
        <f>J9*M9</f>
        <v>0</v>
      </c>
      <c r="P9"/>
    </row>
    <row r="10" spans="1:16" ht="24.75" customHeight="1">
      <c r="A10" s="1">
        <v>4</v>
      </c>
      <c r="B10" s="152"/>
      <c r="C10" s="68" t="s">
        <v>104</v>
      </c>
      <c r="D10" s="68" t="s">
        <v>99</v>
      </c>
      <c r="E10" s="68" t="s">
        <v>97</v>
      </c>
      <c r="F10" s="68" t="s">
        <v>160</v>
      </c>
      <c r="G10" s="68"/>
      <c r="H10" s="154"/>
      <c r="I10" s="70"/>
      <c r="J10" s="70">
        <v>648</v>
      </c>
      <c r="K10" s="236"/>
      <c r="L10" s="153"/>
      <c r="M10" s="236">
        <f>K10+(K10*L10)</f>
        <v>0</v>
      </c>
      <c r="N10" s="71">
        <f>J10*K10</f>
        <v>0</v>
      </c>
      <c r="O10" s="71">
        <f>J10*M10</f>
        <v>0</v>
      </c>
      <c r="P10"/>
    </row>
    <row r="11" spans="1:16" ht="24.75" customHeight="1">
      <c r="A11" s="1">
        <v>5</v>
      </c>
      <c r="B11" s="152"/>
      <c r="C11" s="68" t="s">
        <v>106</v>
      </c>
      <c r="D11" s="68" t="s">
        <v>99</v>
      </c>
      <c r="E11" s="68" t="s">
        <v>97</v>
      </c>
      <c r="F11" s="68" t="s">
        <v>134</v>
      </c>
      <c r="G11" s="68"/>
      <c r="H11" s="154"/>
      <c r="I11" s="70"/>
      <c r="J11" s="70">
        <v>180</v>
      </c>
      <c r="K11" s="236"/>
      <c r="L11" s="153"/>
      <c r="M11" s="236">
        <f>K11+(K11*L11)</f>
        <v>0</v>
      </c>
      <c r="N11" s="71">
        <f>J11*K11</f>
        <v>0</v>
      </c>
      <c r="O11" s="71">
        <f>J11*M11</f>
        <v>0</v>
      </c>
      <c r="P11"/>
    </row>
    <row r="12" spans="1:16" ht="24.75" customHeight="1">
      <c r="A12" s="1">
        <v>6</v>
      </c>
      <c r="B12" s="152"/>
      <c r="C12" s="68" t="s">
        <v>106</v>
      </c>
      <c r="D12" s="68" t="s">
        <v>99</v>
      </c>
      <c r="E12" s="68" t="s">
        <v>97</v>
      </c>
      <c r="F12" s="68" t="s">
        <v>160</v>
      </c>
      <c r="G12" s="68"/>
      <c r="H12" s="154"/>
      <c r="I12" s="70"/>
      <c r="J12" s="70">
        <v>2160</v>
      </c>
      <c r="K12" s="236"/>
      <c r="L12" s="153"/>
      <c r="M12" s="236">
        <f>K12+(K12*L12)</f>
        <v>0</v>
      </c>
      <c r="N12" s="71">
        <f>J12*K12</f>
        <v>0</v>
      </c>
      <c r="O12" s="71">
        <f>J12*M12</f>
        <v>0</v>
      </c>
      <c r="P12"/>
    </row>
    <row r="13" spans="2:16" ht="15" customHeight="1">
      <c r="B13" s="246"/>
      <c r="C13" s="233"/>
      <c r="D13" s="233"/>
      <c r="E13" s="233"/>
      <c r="F13" s="233"/>
      <c r="G13" s="233"/>
      <c r="H13" s="233"/>
      <c r="I13" s="234"/>
      <c r="J13" s="234"/>
      <c r="K13" s="247"/>
      <c r="L13"/>
      <c r="M13" s="248" t="s">
        <v>108</v>
      </c>
      <c r="N13" s="242">
        <f>SUM(N7:N12)</f>
        <v>0</v>
      </c>
      <c r="O13" s="242">
        <f>SUM(O7:O12)</f>
        <v>0</v>
      </c>
      <c r="P13"/>
    </row>
    <row r="14" spans="2:16" ht="15" customHeight="1">
      <c r="B14" s="246"/>
      <c r="C14" s="220"/>
      <c r="D14" s="220"/>
      <c r="E14" s="220"/>
      <c r="F14" s="220"/>
      <c r="G14" s="220"/>
      <c r="H14" s="220"/>
      <c r="L14" s="112"/>
      <c r="M14" s="58"/>
      <c r="N14" s="144"/>
      <c r="O14" s="144"/>
      <c r="P14" s="144"/>
    </row>
    <row r="15" spans="2:16" ht="17.25" customHeight="1">
      <c r="B15" s="246"/>
      <c r="C15" s="220"/>
      <c r="D15" s="81" t="s">
        <v>220</v>
      </c>
      <c r="E15" s="1" t="s">
        <v>277</v>
      </c>
      <c r="F15" s="220"/>
      <c r="G15" s="220"/>
      <c r="H15" s="220"/>
      <c r="L15" s="112"/>
      <c r="M15" s="58"/>
      <c r="N15" s="144"/>
      <c r="O15" s="144"/>
      <c r="P15" s="144"/>
    </row>
    <row r="16" spans="2:15" ht="15" customHeight="1">
      <c r="B16" s="131"/>
      <c r="D16" s="131" t="s">
        <v>165</v>
      </c>
      <c r="E16" s="1" t="s">
        <v>166</v>
      </c>
      <c r="M16" s="144"/>
      <c r="N16" s="144"/>
      <c r="O16" s="144"/>
    </row>
    <row r="17" spans="13:15" ht="15" customHeight="1">
      <c r="M17" s="144"/>
      <c r="N17" s="144"/>
      <c r="O17" s="144"/>
    </row>
  </sheetData>
  <mergeCells count="1">
    <mergeCell ref="B4:O4"/>
  </mergeCells>
  <printOptions horizontalCentered="1"/>
  <pageMargins left="0" right="0" top="1.5756944444444443" bottom="1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17&amp;R&amp;"Calibri,Regularna"&amp;11Kielce, dn. 2012-05-25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N18" sqref="N18"/>
    </sheetView>
  </sheetViews>
  <sheetFormatPr defaultColWidth="9.140625" defaultRowHeight="15" customHeight="1"/>
  <cols>
    <col min="1" max="1" width="2.140625" style="1" customWidth="1"/>
    <col min="2" max="2" width="12.140625" style="1" customWidth="1"/>
    <col min="3" max="3" width="8.421875" style="1" customWidth="1"/>
    <col min="4" max="4" width="8.7109375" style="1" customWidth="1"/>
    <col min="5" max="5" width="9.421875" style="1" customWidth="1"/>
    <col min="6" max="6" width="8.8515625" style="1" customWidth="1"/>
    <col min="7" max="7" width="9.421875" style="1" customWidth="1"/>
    <col min="8" max="8" width="10.28125" style="1" customWidth="1"/>
    <col min="9" max="9" width="3.8515625" style="1" customWidth="1"/>
    <col min="10" max="10" width="7.28125" style="1" customWidth="1"/>
    <col min="11" max="11" width="11.00390625" style="1" customWidth="1"/>
    <col min="12" max="12" width="4.421875" style="1" customWidth="1"/>
    <col min="13" max="13" width="12.57421875" style="1" customWidth="1"/>
    <col min="14" max="14" width="13.140625" style="1" customWidth="1"/>
    <col min="15" max="15" width="17.140625" style="1" customWidth="1"/>
    <col min="16" max="16" width="10.8515625" style="1" customWidth="1"/>
    <col min="17" max="255" width="9.421875" style="1" customWidth="1"/>
  </cols>
  <sheetData>
    <row r="2" ht="18.75" customHeight="1">
      <c r="B2" s="102" t="s">
        <v>278</v>
      </c>
    </row>
    <row r="4" spans="2:15" ht="33" customHeight="1">
      <c r="B4" s="107" t="s">
        <v>279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6" spans="2:16" ht="51" customHeight="1">
      <c r="B6" s="125" t="s">
        <v>78</v>
      </c>
      <c r="C6" s="125" t="s">
        <v>79</v>
      </c>
      <c r="D6" s="125" t="s">
        <v>80</v>
      </c>
      <c r="E6" s="126" t="s">
        <v>81</v>
      </c>
      <c r="F6" s="125" t="s">
        <v>82</v>
      </c>
      <c r="G6" s="125" t="s">
        <v>83</v>
      </c>
      <c r="H6" s="125" t="s">
        <v>84</v>
      </c>
      <c r="I6" s="125" t="s">
        <v>112</v>
      </c>
      <c r="J6" s="125" t="s">
        <v>86</v>
      </c>
      <c r="K6" s="128" t="s">
        <v>87</v>
      </c>
      <c r="L6" s="126" t="s">
        <v>88</v>
      </c>
      <c r="M6" s="128" t="s">
        <v>89</v>
      </c>
      <c r="N6" s="183" t="s">
        <v>90</v>
      </c>
      <c r="O6" s="183" t="s">
        <v>91</v>
      </c>
      <c r="P6"/>
    </row>
    <row r="7" spans="1:16" ht="24.75" customHeight="1">
      <c r="A7" s="1">
        <v>1</v>
      </c>
      <c r="B7" s="67"/>
      <c r="C7" s="216">
        <v>1</v>
      </c>
      <c r="D7" s="216" t="s">
        <v>263</v>
      </c>
      <c r="E7" s="68" t="s">
        <v>97</v>
      </c>
      <c r="F7" s="68" t="s">
        <v>100</v>
      </c>
      <c r="G7" s="68" t="s">
        <v>280</v>
      </c>
      <c r="H7" s="139"/>
      <c r="I7" s="249"/>
      <c r="J7" s="223">
        <v>60</v>
      </c>
      <c r="K7" s="250"/>
      <c r="L7" s="153"/>
      <c r="M7" s="225">
        <f>K7+(K7*L7)</f>
        <v>0</v>
      </c>
      <c r="N7" s="225">
        <f>J7*K7</f>
        <v>0</v>
      </c>
      <c r="O7" s="225">
        <f>J7*M7</f>
        <v>0</v>
      </c>
      <c r="P7"/>
    </row>
    <row r="8" spans="1:16" ht="24.75" customHeight="1">
      <c r="A8" s="1">
        <v>2</v>
      </c>
      <c r="B8" s="67"/>
      <c r="C8" s="216" t="s">
        <v>269</v>
      </c>
      <c r="D8" s="216" t="s">
        <v>263</v>
      </c>
      <c r="E8" s="68" t="s">
        <v>97</v>
      </c>
      <c r="F8" s="68" t="s">
        <v>100</v>
      </c>
      <c r="G8" s="68" t="s">
        <v>240</v>
      </c>
      <c r="H8" s="139"/>
      <c r="I8" s="249"/>
      <c r="J8" s="223">
        <v>120</v>
      </c>
      <c r="K8" s="250"/>
      <c r="L8" s="153"/>
      <c r="M8" s="225">
        <f>K8+(K8*L8)</f>
        <v>0</v>
      </c>
      <c r="N8" s="225">
        <f>J8*K8</f>
        <v>0</v>
      </c>
      <c r="O8" s="225">
        <f>J8*M8</f>
        <v>0</v>
      </c>
      <c r="P8"/>
    </row>
    <row r="9" spans="1:16" ht="24.75" customHeight="1">
      <c r="A9" s="1">
        <v>3</v>
      </c>
      <c r="B9" s="67"/>
      <c r="C9" s="251" t="s">
        <v>95</v>
      </c>
      <c r="D9" s="216" t="s">
        <v>262</v>
      </c>
      <c r="E9" s="68" t="s">
        <v>97</v>
      </c>
      <c r="F9" s="68" t="s">
        <v>157</v>
      </c>
      <c r="G9" s="216"/>
      <c r="H9" s="139"/>
      <c r="I9" s="249"/>
      <c r="J9" s="223">
        <v>100</v>
      </c>
      <c r="K9" s="250"/>
      <c r="L9" s="153"/>
      <c r="M9" s="225">
        <f>K9+(K9*L9)</f>
        <v>0</v>
      </c>
      <c r="N9" s="225">
        <f>J9*K9</f>
        <v>0</v>
      </c>
      <c r="O9" s="225">
        <f>J9*M9</f>
        <v>0</v>
      </c>
      <c r="P9"/>
    </row>
    <row r="10" spans="1:16" ht="24.75" customHeight="1">
      <c r="A10" s="1">
        <v>4</v>
      </c>
      <c r="B10" s="67"/>
      <c r="C10" s="216" t="s">
        <v>104</v>
      </c>
      <c r="D10" s="216" t="s">
        <v>263</v>
      </c>
      <c r="E10" s="68" t="s">
        <v>97</v>
      </c>
      <c r="F10" s="68" t="s">
        <v>234</v>
      </c>
      <c r="G10" s="68"/>
      <c r="H10" s="139"/>
      <c r="I10" s="249"/>
      <c r="J10" s="223">
        <v>120</v>
      </c>
      <c r="K10" s="250"/>
      <c r="L10" s="153"/>
      <c r="M10" s="225">
        <f>K10+(K10*L10)</f>
        <v>0</v>
      </c>
      <c r="N10" s="225">
        <f>J10*K10</f>
        <v>0</v>
      </c>
      <c r="O10" s="225">
        <f>J10*M10</f>
        <v>0</v>
      </c>
      <c r="P10"/>
    </row>
    <row r="11" spans="2:16" ht="15" customHeight="1">
      <c r="B11" s="234"/>
      <c r="C11" s="234"/>
      <c r="D11" s="234"/>
      <c r="E11" s="234"/>
      <c r="F11" s="234"/>
      <c r="G11" s="234"/>
      <c r="H11" s="234"/>
      <c r="I11" s="234"/>
      <c r="J11" s="234"/>
      <c r="K11" s="247"/>
      <c r="L11" s="252"/>
      <c r="M11" s="248" t="s">
        <v>108</v>
      </c>
      <c r="N11" s="242">
        <f>SUM(N7:N10)</f>
        <v>0</v>
      </c>
      <c r="O11" s="242">
        <f>SUM(O7:O10)</f>
        <v>0</v>
      </c>
      <c r="P11"/>
    </row>
    <row r="12" spans="2:16" ht="15" customHeight="1"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176"/>
      <c r="M12" s="66"/>
      <c r="N12" s="241"/>
      <c r="O12" s="241"/>
      <c r="P12" s="241"/>
    </row>
    <row r="13" spans="13:16" ht="15" customHeight="1">
      <c r="M13" s="144"/>
      <c r="N13" s="144"/>
      <c r="O13" s="144"/>
      <c r="P13" s="144"/>
    </row>
    <row r="14" spans="13:16" ht="15" customHeight="1">
      <c r="M14" s="144"/>
      <c r="N14" s="144"/>
      <c r="O14" s="144"/>
      <c r="P14" s="144"/>
    </row>
    <row r="15" spans="13:16" ht="15" customHeight="1">
      <c r="M15" s="144"/>
      <c r="N15" s="144"/>
      <c r="O15" s="144"/>
      <c r="P15" s="144"/>
    </row>
    <row r="16" spans="13:16" ht="15" customHeight="1">
      <c r="M16" s="144"/>
      <c r="N16" s="144"/>
      <c r="O16" s="144"/>
      <c r="P16" s="144"/>
    </row>
    <row r="17" spans="13:16" ht="15" customHeight="1">
      <c r="M17" s="144"/>
      <c r="N17" s="144"/>
      <c r="O17" s="144"/>
      <c r="P17" s="144"/>
    </row>
  </sheetData>
  <mergeCells count="1">
    <mergeCell ref="B4:O4"/>
  </mergeCells>
  <printOptions horizontalCentered="1"/>
  <pageMargins left="0" right="0" top="1.5756944444444443" bottom="1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18&amp;R&amp;"Calibri,Regularna"&amp;11Kielce, dn. 2012-05-25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M15" sqref="M15"/>
    </sheetView>
  </sheetViews>
  <sheetFormatPr defaultColWidth="9.140625" defaultRowHeight="15" customHeight="1"/>
  <cols>
    <col min="1" max="1" width="3.28125" style="1" customWidth="1"/>
    <col min="2" max="2" width="12.140625" style="1" customWidth="1"/>
    <col min="3" max="3" width="9.00390625" style="1" customWidth="1"/>
    <col min="4" max="4" width="10.57421875" style="1" customWidth="1"/>
    <col min="5" max="6" width="5.7109375" style="1" customWidth="1"/>
    <col min="7" max="7" width="11.421875" style="1" customWidth="1"/>
    <col min="8" max="8" width="5.28125" style="1" customWidth="1"/>
    <col min="9" max="9" width="11.28125" style="1" customWidth="1"/>
    <col min="10" max="10" width="15.140625" style="1" customWidth="1"/>
    <col min="11" max="11" width="16.28125" style="1" customWidth="1"/>
    <col min="12" max="12" width="12.7109375" style="1" customWidth="1"/>
    <col min="13" max="13" width="10.140625" style="253" customWidth="1"/>
    <col min="14" max="247" width="9.421875" style="1" customWidth="1"/>
  </cols>
  <sheetData>
    <row r="1" spans="2:13" s="4" customFormat="1" ht="18.75" customHeight="1">
      <c r="B1" s="102" t="s">
        <v>281</v>
      </c>
      <c r="M1" s="238"/>
    </row>
    <row r="2" s="4" customFormat="1" ht="15" customHeight="1">
      <c r="M2" s="238"/>
    </row>
    <row r="3" spans="2:13" s="4" customFormat="1" ht="48" customHeight="1">
      <c r="B3" s="232" t="s">
        <v>233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8"/>
    </row>
    <row r="4" spans="2:13" s="4" customFormat="1" ht="89.25" customHeight="1">
      <c r="B4" s="147" t="s">
        <v>78</v>
      </c>
      <c r="C4" s="147" t="s">
        <v>79</v>
      </c>
      <c r="D4" s="147" t="s">
        <v>84</v>
      </c>
      <c r="E4" s="147" t="s">
        <v>112</v>
      </c>
      <c r="F4" s="147" t="s">
        <v>86</v>
      </c>
      <c r="G4" s="150" t="s">
        <v>87</v>
      </c>
      <c r="H4" s="148" t="s">
        <v>88</v>
      </c>
      <c r="I4" s="150" t="s">
        <v>89</v>
      </c>
      <c r="J4" s="151" t="s">
        <v>90</v>
      </c>
      <c r="K4" s="151" t="s">
        <v>91</v>
      </c>
      <c r="L4"/>
      <c r="M4" s="238"/>
    </row>
    <row r="5" spans="1:13" s="234" customFormat="1" ht="25.5" customHeight="1">
      <c r="A5" s="233">
        <v>1</v>
      </c>
      <c r="B5" s="152"/>
      <c r="C5" s="68">
        <v>0</v>
      </c>
      <c r="D5" s="224" t="s">
        <v>282</v>
      </c>
      <c r="E5" s="70"/>
      <c r="F5" s="70">
        <v>720</v>
      </c>
      <c r="G5" s="71"/>
      <c r="H5" s="153"/>
      <c r="I5" s="71">
        <f>G5+(G5*H5)</f>
        <v>0</v>
      </c>
      <c r="J5" s="71">
        <f>F5*G5</f>
        <v>0</v>
      </c>
      <c r="K5" s="71">
        <f>F5*I5</f>
        <v>0</v>
      </c>
      <c r="L5"/>
      <c r="M5" s="238"/>
    </row>
    <row r="6" spans="1:13" s="234" customFormat="1" ht="25.5" customHeight="1">
      <c r="A6" s="233">
        <v>2</v>
      </c>
      <c r="B6" s="152"/>
      <c r="C6" s="68">
        <v>0</v>
      </c>
      <c r="D6" s="224" t="s">
        <v>283</v>
      </c>
      <c r="E6" s="70"/>
      <c r="F6" s="70">
        <v>1920</v>
      </c>
      <c r="G6" s="71"/>
      <c r="H6" s="153"/>
      <c r="I6" s="71">
        <f>G6+(G6*H6)</f>
        <v>0</v>
      </c>
      <c r="J6" s="71">
        <f>F6*G6</f>
        <v>0</v>
      </c>
      <c r="K6" s="71">
        <f>F6*I6</f>
        <v>0</v>
      </c>
      <c r="L6"/>
      <c r="M6" s="238"/>
    </row>
    <row r="7" spans="1:13" s="234" customFormat="1" ht="25.5" customHeight="1">
      <c r="A7" s="233">
        <v>5</v>
      </c>
      <c r="B7" s="152"/>
      <c r="C7" s="68">
        <v>2</v>
      </c>
      <c r="D7" s="224" t="s">
        <v>282</v>
      </c>
      <c r="E7" s="70"/>
      <c r="F7" s="70">
        <v>720</v>
      </c>
      <c r="G7" s="71"/>
      <c r="H7" s="153"/>
      <c r="I7" s="71">
        <f>G7+(G7*H7)</f>
        <v>0</v>
      </c>
      <c r="J7" s="71">
        <f>F7*G7</f>
        <v>0</v>
      </c>
      <c r="K7" s="71">
        <f>F7*I7</f>
        <v>0</v>
      </c>
      <c r="L7"/>
      <c r="M7" s="238"/>
    </row>
    <row r="8" spans="1:13" s="234" customFormat="1" ht="25.5" customHeight="1">
      <c r="A8" s="233">
        <v>6</v>
      </c>
      <c r="B8" s="152"/>
      <c r="C8" s="68" t="s">
        <v>95</v>
      </c>
      <c r="D8" s="224" t="s">
        <v>282</v>
      </c>
      <c r="E8" s="70"/>
      <c r="F8" s="70">
        <v>1728</v>
      </c>
      <c r="G8" s="71"/>
      <c r="H8" s="153"/>
      <c r="I8" s="71">
        <f>G8+(G8*H8)</f>
        <v>0</v>
      </c>
      <c r="J8" s="71">
        <f>F8*G8</f>
        <v>0</v>
      </c>
      <c r="K8" s="71">
        <f>F8*I8</f>
        <v>0</v>
      </c>
      <c r="L8"/>
      <c r="M8" s="238"/>
    </row>
    <row r="9" spans="1:13" s="234" customFormat="1" ht="25.5" customHeight="1">
      <c r="A9" s="233">
        <v>7</v>
      </c>
      <c r="B9" s="152"/>
      <c r="C9" s="68" t="s">
        <v>95</v>
      </c>
      <c r="D9" s="224" t="s">
        <v>284</v>
      </c>
      <c r="E9" s="70"/>
      <c r="F9" s="70">
        <v>4320</v>
      </c>
      <c r="G9" s="71"/>
      <c r="H9" s="153"/>
      <c r="I9" s="71">
        <f>G9+(G9*H9)</f>
        <v>0</v>
      </c>
      <c r="J9" s="71">
        <f>F9*G9</f>
        <v>0</v>
      </c>
      <c r="K9" s="71">
        <f>F9*I9</f>
        <v>0</v>
      </c>
      <c r="L9"/>
      <c r="M9" s="238"/>
    </row>
    <row r="10" spans="1:13" s="234" customFormat="1" ht="25.5" customHeight="1">
      <c r="A10" s="233">
        <v>8</v>
      </c>
      <c r="B10" s="152"/>
      <c r="C10" s="68" t="s">
        <v>104</v>
      </c>
      <c r="D10" s="224" t="s">
        <v>282</v>
      </c>
      <c r="E10" s="70"/>
      <c r="F10" s="70">
        <v>720</v>
      </c>
      <c r="G10" s="71"/>
      <c r="H10" s="153"/>
      <c r="I10" s="71">
        <f>G10+(G10*H10)</f>
        <v>0</v>
      </c>
      <c r="J10" s="71">
        <f>F10*G10</f>
        <v>0</v>
      </c>
      <c r="K10" s="71">
        <f>F10*I10</f>
        <v>0</v>
      </c>
      <c r="L10"/>
      <c r="M10" s="238"/>
    </row>
    <row r="11" spans="1:13" s="234" customFormat="1" ht="25.5" customHeight="1">
      <c r="A11" s="233">
        <v>9</v>
      </c>
      <c r="B11" s="152"/>
      <c r="C11" s="68" t="s">
        <v>104</v>
      </c>
      <c r="D11" s="224" t="s">
        <v>284</v>
      </c>
      <c r="E11" s="70"/>
      <c r="F11" s="70">
        <v>2160</v>
      </c>
      <c r="G11" s="71"/>
      <c r="H11" s="153"/>
      <c r="I11" s="71">
        <f>G11+(G11*H11)</f>
        <v>0</v>
      </c>
      <c r="J11" s="71">
        <f>F11*G11</f>
        <v>0</v>
      </c>
      <c r="K11" s="71">
        <f>F11*I11</f>
        <v>0</v>
      </c>
      <c r="L11"/>
      <c r="M11" s="238"/>
    </row>
    <row r="12" spans="1:13" s="168" customFormat="1" ht="25.5" customHeight="1">
      <c r="A12" s="220"/>
      <c r="B12" s="233"/>
      <c r="C12" s="220"/>
      <c r="D12" s="220"/>
      <c r="E12" s="144"/>
      <c r="F12" s="146"/>
      <c r="G12" s="144"/>
      <c r="H12" s="79"/>
      <c r="I12" s="170" t="s">
        <v>108</v>
      </c>
      <c r="J12" s="235">
        <f>SUM(J5:J11)</f>
        <v>0</v>
      </c>
      <c r="K12" s="235">
        <f>SUM(K5:K11)</f>
        <v>0</v>
      </c>
      <c r="L12"/>
      <c r="M12" s="253"/>
    </row>
    <row r="13" spans="5:12" ht="15" customHeight="1">
      <c r="E13" s="144"/>
      <c r="F13" s="144"/>
      <c r="G13" s="144"/>
      <c r="H13" s="144"/>
      <c r="I13" s="144"/>
      <c r="J13" s="144"/>
      <c r="K13" s="144"/>
      <c r="L13" s="144"/>
    </row>
    <row r="14" spans="5:12" ht="15" customHeight="1">
      <c r="E14" s="144"/>
      <c r="F14" s="144"/>
      <c r="G14" s="144"/>
      <c r="H14" s="144"/>
      <c r="I14" s="144"/>
      <c r="J14" s="144"/>
      <c r="K14" s="144"/>
      <c r="L14" s="144"/>
    </row>
    <row r="15" spans="5:12" ht="15" customHeight="1">
      <c r="E15" s="144"/>
      <c r="F15" s="144"/>
      <c r="G15" s="144"/>
      <c r="H15" s="144"/>
      <c r="I15" s="144"/>
      <c r="J15" s="144"/>
      <c r="K15" s="144"/>
      <c r="L15" s="144"/>
    </row>
    <row r="16" spans="5:12" ht="15" customHeight="1">
      <c r="E16" s="144"/>
      <c r="F16" s="144"/>
      <c r="G16" s="144"/>
      <c r="H16" s="144"/>
      <c r="I16" s="144"/>
      <c r="J16" s="144"/>
      <c r="K16" s="144"/>
      <c r="L16" s="144"/>
    </row>
    <row r="17" spans="5:12" ht="15" customHeight="1">
      <c r="E17" s="144"/>
      <c r="F17" s="144"/>
      <c r="G17" s="144"/>
      <c r="H17" s="144"/>
      <c r="I17" s="144"/>
      <c r="J17" s="144"/>
      <c r="K17" s="144"/>
      <c r="L17" s="144"/>
    </row>
    <row r="18" spans="5:12" ht="15" customHeight="1">
      <c r="E18" s="144"/>
      <c r="F18" s="144"/>
      <c r="G18" s="144"/>
      <c r="H18" s="144"/>
      <c r="I18" s="144"/>
      <c r="J18" s="144"/>
      <c r="K18" s="144"/>
      <c r="L18" s="144"/>
    </row>
    <row r="19" spans="5:12" ht="15" customHeight="1">
      <c r="E19" s="144"/>
      <c r="F19" s="144"/>
      <c r="G19" s="144"/>
      <c r="H19" s="144"/>
      <c r="I19" s="144"/>
      <c r="J19" s="144"/>
      <c r="K19" s="144"/>
      <c r="L19" s="144"/>
    </row>
    <row r="20" spans="5:12" ht="15" customHeight="1">
      <c r="E20" s="144"/>
      <c r="F20" s="144"/>
      <c r="G20" s="144"/>
      <c r="H20" s="144"/>
      <c r="I20" s="144"/>
      <c r="J20" s="144"/>
      <c r="K20" s="144"/>
      <c r="L20" s="144"/>
    </row>
    <row r="21" spans="5:12" ht="15" customHeight="1">
      <c r="E21" s="144"/>
      <c r="F21" s="144"/>
      <c r="G21" s="144"/>
      <c r="H21" s="144"/>
      <c r="I21" s="144"/>
      <c r="J21" s="144"/>
      <c r="K21" s="144"/>
      <c r="L21" s="144"/>
    </row>
    <row r="22" spans="5:12" ht="15" customHeight="1">
      <c r="E22" s="144"/>
      <c r="F22" s="144"/>
      <c r="G22" s="144"/>
      <c r="H22" s="144"/>
      <c r="I22" s="144"/>
      <c r="J22" s="144"/>
      <c r="K22" s="144"/>
      <c r="L22" s="144"/>
    </row>
    <row r="23" spans="5:12" ht="15" customHeight="1">
      <c r="E23" s="144"/>
      <c r="F23" s="144"/>
      <c r="G23" s="144"/>
      <c r="H23" s="144"/>
      <c r="I23" s="144"/>
      <c r="J23" s="144"/>
      <c r="K23" s="144"/>
      <c r="L23" s="144"/>
    </row>
    <row r="24" spans="5:12" ht="15" customHeight="1">
      <c r="E24" s="144"/>
      <c r="F24" s="144"/>
      <c r="G24" s="144"/>
      <c r="H24" s="144"/>
      <c r="I24" s="144"/>
      <c r="J24" s="144"/>
      <c r="K24" s="144"/>
      <c r="L24" s="144"/>
    </row>
    <row r="25" spans="5:12" ht="15" customHeight="1">
      <c r="E25" s="144"/>
      <c r="F25" s="144"/>
      <c r="G25" s="144"/>
      <c r="H25" s="144"/>
      <c r="I25" s="144"/>
      <c r="J25" s="144"/>
      <c r="K25" s="144"/>
      <c r="L25" s="144"/>
    </row>
    <row r="26" spans="5:12" ht="15" customHeight="1">
      <c r="E26" s="144"/>
      <c r="F26" s="144"/>
      <c r="G26" s="144"/>
      <c r="H26" s="144"/>
      <c r="I26" s="144"/>
      <c r="J26" s="144"/>
      <c r="K26" s="144"/>
      <c r="L26" s="144"/>
    </row>
    <row r="27" spans="5:12" ht="15" customHeight="1">
      <c r="E27" s="144"/>
      <c r="F27" s="144"/>
      <c r="G27" s="144"/>
      <c r="H27" s="144"/>
      <c r="I27" s="144"/>
      <c r="J27" s="144"/>
      <c r="K27" s="144"/>
      <c r="L27" s="144"/>
    </row>
    <row r="28" spans="5:12" ht="15" customHeight="1">
      <c r="E28" s="144"/>
      <c r="F28" s="144"/>
      <c r="G28" s="144"/>
      <c r="H28" s="144"/>
      <c r="I28" s="144"/>
      <c r="J28" s="144"/>
      <c r="K28" s="144"/>
      <c r="L28" s="144"/>
    </row>
    <row r="29" spans="5:12" ht="15" customHeight="1">
      <c r="E29" s="144"/>
      <c r="F29" s="144"/>
      <c r="G29" s="144"/>
      <c r="H29" s="144"/>
      <c r="I29" s="144"/>
      <c r="J29" s="144"/>
      <c r="K29" s="144"/>
      <c r="L29" s="144"/>
    </row>
    <row r="30" spans="5:12" ht="15" customHeight="1">
      <c r="E30" s="144"/>
      <c r="F30" s="144"/>
      <c r="G30" s="144"/>
      <c r="H30" s="144"/>
      <c r="I30" s="144"/>
      <c r="J30" s="144"/>
      <c r="K30" s="144"/>
      <c r="L30" s="144"/>
    </row>
    <row r="31" spans="5:12" ht="15" customHeight="1">
      <c r="E31" s="144"/>
      <c r="F31" s="144"/>
      <c r="G31" s="144"/>
      <c r="H31" s="144"/>
      <c r="I31" s="144"/>
      <c r="J31" s="144"/>
      <c r="K31" s="144"/>
      <c r="L31" s="144"/>
    </row>
  </sheetData>
  <mergeCells count="1">
    <mergeCell ref="B3:L3"/>
  </mergeCells>
  <printOptions horizontalCentered="1"/>
  <pageMargins left="0" right="0" top="1.5756944444444443" bottom="1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19&amp;R&amp;"Calibri,Regularna"&amp;11Kielce, dn. 2012-05-25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M16" sqref="M16"/>
    </sheetView>
  </sheetViews>
  <sheetFormatPr defaultColWidth="9.140625" defaultRowHeight="15" customHeight="1"/>
  <cols>
    <col min="1" max="1" width="2.140625" style="1" customWidth="1"/>
    <col min="2" max="2" width="11.28125" style="1" customWidth="1"/>
    <col min="3" max="3" width="8.57421875" style="1" customWidth="1"/>
    <col min="4" max="4" width="8.7109375" style="1" customWidth="1"/>
    <col min="5" max="5" width="9.421875" style="1" customWidth="1"/>
    <col min="6" max="6" width="8.8515625" style="1" customWidth="1"/>
    <col min="7" max="7" width="7.28125" style="1" customWidth="1"/>
    <col min="8" max="8" width="10.421875" style="1" customWidth="1"/>
    <col min="9" max="9" width="4.28125" style="1" customWidth="1"/>
    <col min="10" max="10" width="6.7109375" style="1" customWidth="1"/>
    <col min="11" max="11" width="12.140625" style="1" customWidth="1"/>
    <col min="12" max="12" width="4.8515625" style="1" customWidth="1"/>
    <col min="13" max="13" width="12.421875" style="1" customWidth="1"/>
    <col min="14" max="15" width="14.00390625" style="1" customWidth="1"/>
    <col min="16" max="16" width="11.7109375" style="1" customWidth="1"/>
    <col min="17" max="255" width="9.421875" style="1" customWidth="1"/>
  </cols>
  <sheetData>
    <row r="2" ht="18.75" customHeight="1">
      <c r="B2" s="102" t="s">
        <v>285</v>
      </c>
    </row>
    <row r="3" ht="18.75" customHeight="1">
      <c r="B3" s="102"/>
    </row>
    <row r="4" spans="2:15" ht="15.75" customHeight="1">
      <c r="B4" s="239" t="s">
        <v>286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</row>
    <row r="5" spans="2:15" ht="15.75" customHeight="1"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ht="18.75" customHeight="1">
      <c r="B6" s="102"/>
    </row>
    <row r="7" spans="2:16" ht="76.5" customHeight="1">
      <c r="B7" s="125" t="s">
        <v>78</v>
      </c>
      <c r="C7" s="125" t="s">
        <v>79</v>
      </c>
      <c r="D7" s="125" t="s">
        <v>80</v>
      </c>
      <c r="E7" s="126" t="s">
        <v>81</v>
      </c>
      <c r="F7" s="125" t="s">
        <v>82</v>
      </c>
      <c r="G7" s="125" t="s">
        <v>83</v>
      </c>
      <c r="H7" s="125" t="s">
        <v>84</v>
      </c>
      <c r="I7" s="125" t="s">
        <v>112</v>
      </c>
      <c r="J7" s="125" t="s">
        <v>86</v>
      </c>
      <c r="K7" s="128" t="s">
        <v>87</v>
      </c>
      <c r="L7" s="126" t="s">
        <v>88</v>
      </c>
      <c r="M7" s="128" t="s">
        <v>89</v>
      </c>
      <c r="N7" s="183" t="s">
        <v>90</v>
      </c>
      <c r="O7" s="183" t="s">
        <v>91</v>
      </c>
      <c r="P7"/>
    </row>
    <row r="8" spans="1:16" s="234" customFormat="1" ht="24.75" customHeight="1">
      <c r="A8" s="234">
        <v>1</v>
      </c>
      <c r="B8" s="67"/>
      <c r="C8" s="68" t="s">
        <v>95</v>
      </c>
      <c r="D8" s="222" t="s">
        <v>99</v>
      </c>
      <c r="E8" s="216" t="s">
        <v>97</v>
      </c>
      <c r="F8" s="68" t="s">
        <v>287</v>
      </c>
      <c r="G8" s="217"/>
      <c r="H8" s="254"/>
      <c r="I8" s="230"/>
      <c r="J8" s="223">
        <v>648</v>
      </c>
      <c r="K8" s="250"/>
      <c r="L8" s="153"/>
      <c r="M8" s="225">
        <f>K8+(K8*L8)</f>
        <v>0</v>
      </c>
      <c r="N8" s="71">
        <f>J8*K8</f>
        <v>0</v>
      </c>
      <c r="O8" s="71">
        <f>J8*M8</f>
        <v>0</v>
      </c>
      <c r="P8"/>
    </row>
    <row r="9" spans="1:16" s="234" customFormat="1" ht="24.75" customHeight="1">
      <c r="A9" s="234">
        <v>2</v>
      </c>
      <c r="B9" s="67"/>
      <c r="C9" s="68" t="s">
        <v>95</v>
      </c>
      <c r="D9" s="222" t="s">
        <v>99</v>
      </c>
      <c r="E9" s="216" t="s">
        <v>97</v>
      </c>
      <c r="F9" s="68" t="s">
        <v>98</v>
      </c>
      <c r="G9" s="217"/>
      <c r="H9" s="254"/>
      <c r="I9" s="230"/>
      <c r="J9" s="223">
        <v>1080</v>
      </c>
      <c r="K9" s="250"/>
      <c r="L9" s="153"/>
      <c r="M9" s="225">
        <f>K9+(K9*L9)</f>
        <v>0</v>
      </c>
      <c r="N9" s="71">
        <f>J9*K9</f>
        <v>0</v>
      </c>
      <c r="O9" s="71">
        <f>J9*M9</f>
        <v>0</v>
      </c>
      <c r="P9"/>
    </row>
    <row r="10" spans="1:16" s="234" customFormat="1" ht="24.75" customHeight="1">
      <c r="A10" s="234">
        <v>3</v>
      </c>
      <c r="B10" s="67"/>
      <c r="C10" s="68" t="s">
        <v>104</v>
      </c>
      <c r="D10" s="222" t="s">
        <v>99</v>
      </c>
      <c r="E10" s="216" t="s">
        <v>97</v>
      </c>
      <c r="F10" s="68" t="s">
        <v>287</v>
      </c>
      <c r="G10" s="217"/>
      <c r="H10" s="254"/>
      <c r="I10" s="230"/>
      <c r="J10" s="223">
        <v>540</v>
      </c>
      <c r="K10" s="250"/>
      <c r="L10" s="153"/>
      <c r="M10" s="225">
        <f>K10+(K10*L10)</f>
        <v>0</v>
      </c>
      <c r="N10" s="71">
        <f>J10*K10</f>
        <v>0</v>
      </c>
      <c r="O10" s="71">
        <f>J10*M10</f>
        <v>0</v>
      </c>
      <c r="P10"/>
    </row>
    <row r="11" spans="1:16" s="234" customFormat="1" ht="24.75" customHeight="1">
      <c r="A11" s="234">
        <v>4</v>
      </c>
      <c r="B11" s="67"/>
      <c r="C11" s="68" t="s">
        <v>104</v>
      </c>
      <c r="D11" s="222" t="s">
        <v>99</v>
      </c>
      <c r="E11" s="216" t="s">
        <v>97</v>
      </c>
      <c r="F11" s="68" t="s">
        <v>160</v>
      </c>
      <c r="G11" s="217"/>
      <c r="H11" s="254"/>
      <c r="I11" s="230"/>
      <c r="J11" s="223">
        <v>648</v>
      </c>
      <c r="K11" s="250"/>
      <c r="L11" s="153"/>
      <c r="M11" s="225">
        <f>K11+(K11*L11)</f>
        <v>0</v>
      </c>
      <c r="N11" s="71">
        <f>J11*K11</f>
        <v>0</v>
      </c>
      <c r="O11" s="71">
        <f>J11*M11</f>
        <v>0</v>
      </c>
      <c r="P11"/>
    </row>
    <row r="12" spans="11:16" s="234" customFormat="1" ht="15" customHeight="1">
      <c r="K12" s="247"/>
      <c r="L12"/>
      <c r="M12" s="248" t="s">
        <v>108</v>
      </c>
      <c r="N12" s="242">
        <f>SUM(N8:N11)</f>
        <v>0</v>
      </c>
      <c r="O12" s="242">
        <f>SUM(O8:O11)</f>
        <v>0</v>
      </c>
      <c r="P12"/>
    </row>
    <row r="13" spans="12:16" s="234" customFormat="1" ht="15" customHeight="1">
      <c r="L13" s="176"/>
      <c r="M13" s="66"/>
      <c r="N13" s="241"/>
      <c r="O13" s="241"/>
      <c r="P13" s="241"/>
    </row>
    <row r="14" spans="2:16" s="234" customFormat="1" ht="15" customHeight="1">
      <c r="B14" s="234" t="s">
        <v>288</v>
      </c>
      <c r="M14" s="241"/>
      <c r="N14" s="241"/>
      <c r="O14" s="241"/>
      <c r="P14" s="241"/>
    </row>
    <row r="15" spans="13:16" ht="15" customHeight="1">
      <c r="M15" s="144"/>
      <c r="N15" s="144"/>
      <c r="O15" s="144"/>
      <c r="P15" s="144"/>
    </row>
    <row r="16" spans="13:16" ht="15" customHeight="1">
      <c r="M16" s="144"/>
      <c r="N16" s="144"/>
      <c r="O16" s="144"/>
      <c r="P16" s="144"/>
    </row>
  </sheetData>
  <mergeCells count="1">
    <mergeCell ref="B4:O5"/>
  </mergeCells>
  <printOptions horizontalCentered="1"/>
  <pageMargins left="0" right="0" top="1.5756944444444443" bottom="1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20&amp;R&amp;"Calibri,Regularna"&amp;11Kielce, dn. 2012-05-25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L1" sqref="L1"/>
    </sheetView>
  </sheetViews>
  <sheetFormatPr defaultColWidth="9.140625" defaultRowHeight="15" customHeight="1"/>
  <cols>
    <col min="1" max="1" width="2.140625" style="1" customWidth="1"/>
    <col min="2" max="2" width="12.00390625" style="1" customWidth="1"/>
    <col min="3" max="3" width="8.8515625" style="1" customWidth="1"/>
    <col min="4" max="4" width="9.421875" style="1" customWidth="1"/>
    <col min="5" max="5" width="7.57421875" style="1" customWidth="1"/>
    <col min="6" max="6" width="9.421875" style="1" customWidth="1"/>
    <col min="7" max="7" width="8.140625" style="1" customWidth="1"/>
    <col min="8" max="8" width="10.57421875" style="1" customWidth="1"/>
    <col min="9" max="9" width="4.421875" style="1" customWidth="1"/>
    <col min="10" max="10" width="9.28125" style="1" customWidth="1"/>
    <col min="11" max="11" width="12.8515625" style="1" customWidth="1"/>
    <col min="12" max="12" width="4.421875" style="1" customWidth="1"/>
    <col min="13" max="13" width="11.140625" style="1" customWidth="1"/>
    <col min="14" max="14" width="13.140625" style="1" customWidth="1"/>
    <col min="15" max="15" width="13.421875" style="1" customWidth="1"/>
    <col min="16" max="16" width="11.7109375" style="1" customWidth="1"/>
    <col min="17" max="254" width="9.421875" style="1" customWidth="1"/>
  </cols>
  <sheetData>
    <row r="2" ht="18.75" customHeight="1">
      <c r="B2" s="102" t="s">
        <v>289</v>
      </c>
    </row>
    <row r="4" ht="15.75" customHeight="1">
      <c r="B4" s="226" t="s">
        <v>290</v>
      </c>
    </row>
    <row r="6" spans="2:16" ht="51" customHeight="1">
      <c r="B6" s="125" t="s">
        <v>78</v>
      </c>
      <c r="C6" s="125" t="s">
        <v>79</v>
      </c>
      <c r="D6" s="125" t="s">
        <v>80</v>
      </c>
      <c r="E6" s="125" t="s">
        <v>81</v>
      </c>
      <c r="F6" s="125" t="s">
        <v>82</v>
      </c>
      <c r="G6" s="125" t="s">
        <v>83</v>
      </c>
      <c r="H6" s="125" t="s">
        <v>84</v>
      </c>
      <c r="I6" s="125" t="s">
        <v>112</v>
      </c>
      <c r="J6" s="125" t="s">
        <v>86</v>
      </c>
      <c r="K6" s="128" t="s">
        <v>87</v>
      </c>
      <c r="L6" s="126" t="s">
        <v>88</v>
      </c>
      <c r="M6" s="128" t="s">
        <v>89</v>
      </c>
      <c r="N6" s="183" t="s">
        <v>90</v>
      </c>
      <c r="O6" s="183" t="s">
        <v>91</v>
      </c>
      <c r="P6"/>
    </row>
    <row r="7" spans="1:17" ht="16.5" customHeight="1">
      <c r="A7" s="1">
        <v>1</v>
      </c>
      <c r="B7" s="184"/>
      <c r="C7" s="134">
        <v>0</v>
      </c>
      <c r="D7" s="255"/>
      <c r="E7" s="255"/>
      <c r="F7" s="134"/>
      <c r="G7" s="219"/>
      <c r="H7" s="218" t="s">
        <v>282</v>
      </c>
      <c r="I7" s="89"/>
      <c r="J7" s="61">
        <v>1520</v>
      </c>
      <c r="K7" s="256"/>
      <c r="L7" s="153"/>
      <c r="M7" s="215">
        <f>K7+(K7*L7)</f>
        <v>0</v>
      </c>
      <c r="N7" s="71">
        <f>J7*K7</f>
        <v>0</v>
      </c>
      <c r="O7" s="71">
        <f>J7*M7</f>
        <v>0</v>
      </c>
      <c r="P7"/>
      <c r="Q7" s="168"/>
    </row>
    <row r="8" spans="1:17" ht="16.5" customHeight="1">
      <c r="A8" s="1">
        <v>2</v>
      </c>
      <c r="B8" s="184"/>
      <c r="C8" s="134">
        <v>3</v>
      </c>
      <c r="D8" s="255"/>
      <c r="E8" s="255"/>
      <c r="F8" s="134"/>
      <c r="G8" s="219"/>
      <c r="H8" s="218" t="s">
        <v>282</v>
      </c>
      <c r="I8" s="89"/>
      <c r="J8" s="61">
        <v>2520</v>
      </c>
      <c r="K8" s="256"/>
      <c r="L8" s="153"/>
      <c r="M8" s="215">
        <f>K8+(K8*L8)</f>
        <v>0</v>
      </c>
      <c r="N8" s="71">
        <f>J8*K8</f>
        <v>0</v>
      </c>
      <c r="O8" s="71">
        <f>J8*M8</f>
        <v>0</v>
      </c>
      <c r="P8"/>
      <c r="Q8" s="168"/>
    </row>
    <row r="9" spans="2:17" ht="15" customHeight="1">
      <c r="B9" s="168"/>
      <c r="C9" s="168"/>
      <c r="D9" s="168"/>
      <c r="E9" s="168"/>
      <c r="F9" s="168"/>
      <c r="G9" s="168"/>
      <c r="H9" s="168"/>
      <c r="I9" s="144"/>
      <c r="J9" s="144"/>
      <c r="K9" s="257"/>
      <c r="L9" s="221"/>
      <c r="M9" s="258" t="s">
        <v>108</v>
      </c>
      <c r="N9" s="142">
        <f>SUM(N7:N8)</f>
        <v>0</v>
      </c>
      <c r="O9" s="142">
        <f>SUM(O7:O8)</f>
        <v>0</v>
      </c>
      <c r="P9"/>
      <c r="Q9" s="168"/>
    </row>
    <row r="10" spans="2:17" ht="15" customHeight="1"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76"/>
      <c r="M10" s="65"/>
      <c r="N10" s="168"/>
      <c r="O10" s="168"/>
      <c r="P10" s="168"/>
      <c r="Q10" s="168"/>
    </row>
    <row r="11" spans="2:17" ht="15" customHeight="1">
      <c r="B11" s="168"/>
      <c r="C11" s="234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</row>
  </sheetData>
  <printOptions horizontalCentered="1"/>
  <pageMargins left="0" right="0" top="1.5756944444444443" bottom="1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21&amp;R&amp;"Calibri,Regularna"&amp;11Kielce, dn. 2012-05-25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L8" sqref="L8"/>
    </sheetView>
  </sheetViews>
  <sheetFormatPr defaultColWidth="9.140625" defaultRowHeight="15" customHeight="1"/>
  <cols>
    <col min="1" max="1" width="2.140625" style="1" customWidth="1"/>
    <col min="2" max="2" width="11.28125" style="1" customWidth="1"/>
    <col min="3" max="3" width="8.421875" style="1" customWidth="1"/>
    <col min="4" max="6" width="9.421875" style="1" customWidth="1"/>
    <col min="7" max="7" width="7.8515625" style="1" customWidth="1"/>
    <col min="8" max="8" width="9.8515625" style="1" customWidth="1"/>
    <col min="9" max="9" width="6.421875" style="1" customWidth="1"/>
    <col min="10" max="10" width="9.7109375" style="1" customWidth="1"/>
    <col min="11" max="11" width="10.7109375" style="1" customWidth="1"/>
    <col min="12" max="12" width="4.7109375" style="1" customWidth="1"/>
    <col min="13" max="13" width="11.421875" style="1" customWidth="1"/>
    <col min="14" max="14" width="13.00390625" style="1" customWidth="1"/>
    <col min="15" max="15" width="13.28125" style="1" customWidth="1"/>
    <col min="16" max="16" width="12.57421875" style="1" customWidth="1"/>
    <col min="17" max="255" width="9.421875" style="1" customWidth="1"/>
  </cols>
  <sheetData>
    <row r="2" ht="18.75" customHeight="1">
      <c r="B2" s="102" t="s">
        <v>291</v>
      </c>
    </row>
    <row r="4" ht="15.75" customHeight="1">
      <c r="B4" s="226" t="s">
        <v>292</v>
      </c>
    </row>
    <row r="6" spans="2:16" ht="51" customHeight="1">
      <c r="B6" s="125" t="s">
        <v>78</v>
      </c>
      <c r="C6" s="125" t="s">
        <v>79</v>
      </c>
      <c r="D6" s="125" t="s">
        <v>80</v>
      </c>
      <c r="E6" s="126" t="s">
        <v>81</v>
      </c>
      <c r="F6" s="125" t="s">
        <v>82</v>
      </c>
      <c r="G6" s="125" t="s">
        <v>83</v>
      </c>
      <c r="H6" s="125" t="s">
        <v>84</v>
      </c>
      <c r="I6" s="125" t="s">
        <v>112</v>
      </c>
      <c r="J6" s="125" t="s">
        <v>86</v>
      </c>
      <c r="K6" s="128" t="s">
        <v>87</v>
      </c>
      <c r="L6" s="126" t="s">
        <v>88</v>
      </c>
      <c r="M6" s="128" t="s">
        <v>89</v>
      </c>
      <c r="N6" s="183" t="s">
        <v>90</v>
      </c>
      <c r="O6" s="183" t="s">
        <v>91</v>
      </c>
      <c r="P6"/>
    </row>
    <row r="7" spans="1:16" ht="24.75" customHeight="1">
      <c r="A7" s="1">
        <v>1</v>
      </c>
      <c r="B7" s="184"/>
      <c r="C7" s="134">
        <v>5</v>
      </c>
      <c r="D7" s="212" t="s">
        <v>99</v>
      </c>
      <c r="E7" s="255" t="s">
        <v>97</v>
      </c>
      <c r="F7" s="134" t="s">
        <v>159</v>
      </c>
      <c r="G7" s="18" t="s">
        <v>3</v>
      </c>
      <c r="H7" s="219"/>
      <c r="I7" s="228"/>
      <c r="J7" s="223">
        <v>2880</v>
      </c>
      <c r="K7" s="256"/>
      <c r="L7" s="153"/>
      <c r="M7" s="215">
        <f>K7+(K7*L7)</f>
        <v>0</v>
      </c>
      <c r="N7" s="71">
        <f>J7*K7</f>
        <v>0</v>
      </c>
      <c r="O7" s="71">
        <f>J7*M7</f>
        <v>0</v>
      </c>
      <c r="P7"/>
    </row>
    <row r="8" spans="2:16" ht="15" customHeight="1">
      <c r="B8" s="168"/>
      <c r="C8" s="168"/>
      <c r="D8" s="168"/>
      <c r="E8" s="168"/>
      <c r="F8" s="168"/>
      <c r="G8" s="168"/>
      <c r="H8" s="168"/>
      <c r="I8" s="144"/>
      <c r="J8" s="144"/>
      <c r="K8" s="257"/>
      <c r="L8" s="221"/>
      <c r="M8" s="258" t="s">
        <v>108</v>
      </c>
      <c r="N8" s="142">
        <f>SUM(N7:N7)</f>
        <v>0</v>
      </c>
      <c r="O8" s="142">
        <f>SUM(O7:O7)</f>
        <v>0</v>
      </c>
      <c r="P8"/>
    </row>
    <row r="9" spans="2:16" ht="15" customHeight="1">
      <c r="B9" s="168"/>
      <c r="C9" s="234"/>
      <c r="D9" s="168"/>
      <c r="E9" s="168"/>
      <c r="F9" s="168"/>
      <c r="G9" s="168"/>
      <c r="H9" s="168"/>
      <c r="I9" s="144"/>
      <c r="J9" s="144"/>
      <c r="K9" s="144"/>
      <c r="L9" s="79"/>
      <c r="M9" s="58"/>
      <c r="N9" s="144"/>
      <c r="O9" s="144"/>
      <c r="P9" s="144"/>
    </row>
    <row r="10" ht="15" customHeight="1">
      <c r="D10" s="131"/>
    </row>
    <row r="11" spans="4:5" ht="15" customHeight="1">
      <c r="D11" s="131" t="s">
        <v>220</v>
      </c>
      <c r="E11" s="1" t="s">
        <v>293</v>
      </c>
    </row>
  </sheetData>
  <printOptions horizontalCentered="1"/>
  <pageMargins left="0" right="0" top="1.5756944444444443" bottom="1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22&amp;R&amp;"Calibri,Regularna"&amp;11Kielce, dn. 2012-05-25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J12" sqref="J12"/>
    </sheetView>
  </sheetViews>
  <sheetFormatPr defaultColWidth="16.00390625" defaultRowHeight="15" customHeight="1"/>
  <cols>
    <col min="1" max="1" width="2.140625" style="1" customWidth="1"/>
    <col min="2" max="2" width="18.00390625" style="259" customWidth="1"/>
    <col min="3" max="3" width="30.57421875" style="1" customWidth="1"/>
    <col min="4" max="4" width="13.28125" style="1" customWidth="1"/>
    <col min="5" max="6" width="5.140625" style="1" customWidth="1"/>
    <col min="7" max="7" width="7.8515625" style="1" customWidth="1"/>
    <col min="8" max="8" width="6.7109375" style="1" customWidth="1"/>
    <col min="9" max="9" width="11.421875" style="1" customWidth="1"/>
    <col min="10" max="10" width="5.57421875" style="1" customWidth="1"/>
    <col min="11" max="11" width="11.140625" style="1" customWidth="1"/>
    <col min="12" max="12" width="16.00390625" style="1" customWidth="1"/>
    <col min="13" max="13" width="14.140625" style="1" customWidth="1"/>
    <col min="14" max="14" width="12.28125" style="1" customWidth="1"/>
    <col min="15" max="255" width="15.7109375" style="1" customWidth="1"/>
  </cols>
  <sheetData>
    <row r="2" ht="18.75" customHeight="1">
      <c r="B2" s="175" t="s">
        <v>63</v>
      </c>
    </row>
    <row r="4" ht="15.75" customHeight="1">
      <c r="B4" s="180" t="s">
        <v>294</v>
      </c>
    </row>
    <row r="6" spans="2:14" s="260" customFormat="1" ht="63" customHeight="1">
      <c r="B6" s="261" t="s">
        <v>295</v>
      </c>
      <c r="C6" s="125" t="s">
        <v>296</v>
      </c>
      <c r="D6" s="125" t="s">
        <v>297</v>
      </c>
      <c r="E6" s="125"/>
      <c r="F6" s="125"/>
      <c r="G6" s="125" t="s">
        <v>112</v>
      </c>
      <c r="H6" s="125" t="s">
        <v>86</v>
      </c>
      <c r="I6" s="125" t="s">
        <v>87</v>
      </c>
      <c r="J6" s="125" t="s">
        <v>88</v>
      </c>
      <c r="K6" s="183" t="s">
        <v>89</v>
      </c>
      <c r="L6" s="128" t="s">
        <v>90</v>
      </c>
      <c r="M6" s="128" t="s">
        <v>91</v>
      </c>
      <c r="N6"/>
    </row>
    <row r="7" spans="1:17" ht="36" customHeight="1">
      <c r="A7" s="1">
        <v>1</v>
      </c>
      <c r="B7" s="262"/>
      <c r="C7" s="216" t="s">
        <v>298</v>
      </c>
      <c r="D7" s="263" t="s">
        <v>299</v>
      </c>
      <c r="E7" s="263"/>
      <c r="F7" s="263"/>
      <c r="G7" s="70"/>
      <c r="H7" s="70">
        <v>300</v>
      </c>
      <c r="I7" s="236"/>
      <c r="J7" s="153"/>
      <c r="K7" s="71">
        <f>I7+(I7*J7)</f>
        <v>0</v>
      </c>
      <c r="L7" s="264">
        <f>H7*I7</f>
        <v>0</v>
      </c>
      <c r="M7" s="225">
        <f>H7*K7</f>
        <v>0</v>
      </c>
      <c r="N7"/>
      <c r="O7" s="168"/>
      <c r="P7" s="168"/>
      <c r="Q7" s="168"/>
    </row>
    <row r="8" spans="1:17" ht="36" customHeight="1">
      <c r="A8" s="1">
        <v>2</v>
      </c>
      <c r="B8" s="262"/>
      <c r="C8" s="265" t="s">
        <v>298</v>
      </c>
      <c r="D8" s="266" t="s">
        <v>300</v>
      </c>
      <c r="E8" s="266"/>
      <c r="F8" s="266"/>
      <c r="G8" s="166"/>
      <c r="H8" s="70">
        <v>60</v>
      </c>
      <c r="I8" s="236"/>
      <c r="J8" s="153"/>
      <c r="K8" s="71">
        <f>I8+(I8*J8)</f>
        <v>0</v>
      </c>
      <c r="L8" s="264">
        <f>H8*I8</f>
        <v>0</v>
      </c>
      <c r="M8" s="225">
        <f>H8*K8</f>
        <v>0</v>
      </c>
      <c r="N8"/>
      <c r="O8" s="168"/>
      <c r="P8" s="168"/>
      <c r="Q8" s="168"/>
    </row>
    <row r="9" spans="1:17" ht="36" customHeight="1">
      <c r="A9" s="1">
        <v>3</v>
      </c>
      <c r="B9" s="262"/>
      <c r="C9" s="265" t="s">
        <v>298</v>
      </c>
      <c r="D9" s="266" t="s">
        <v>301</v>
      </c>
      <c r="E9" s="266"/>
      <c r="F9" s="266"/>
      <c r="G9" s="166"/>
      <c r="H9" s="70">
        <v>60</v>
      </c>
      <c r="I9" s="236"/>
      <c r="J9" s="153"/>
      <c r="K9" s="71">
        <f>I9+(I9*J9)</f>
        <v>0</v>
      </c>
      <c r="L9" s="264">
        <f>H9*I9</f>
        <v>0</v>
      </c>
      <c r="M9" s="225">
        <f>H9*K9</f>
        <v>0</v>
      </c>
      <c r="N9"/>
      <c r="O9" s="168"/>
      <c r="P9" s="168"/>
      <c r="Q9" s="168"/>
    </row>
    <row r="10" spans="1:17" ht="48" customHeight="1">
      <c r="A10" s="1">
        <v>4</v>
      </c>
      <c r="B10" s="262"/>
      <c r="C10" s="265" t="s">
        <v>302</v>
      </c>
      <c r="D10" s="266" t="s">
        <v>303</v>
      </c>
      <c r="E10" s="266"/>
      <c r="F10" s="266"/>
      <c r="G10" s="166"/>
      <c r="H10" s="70">
        <v>240</v>
      </c>
      <c r="I10" s="236"/>
      <c r="J10" s="153"/>
      <c r="K10" s="71">
        <f>I10+(I10*J10)</f>
        <v>0</v>
      </c>
      <c r="L10" s="264">
        <f>H10*I10</f>
        <v>0</v>
      </c>
      <c r="M10" s="225">
        <f>H10*K10</f>
        <v>0</v>
      </c>
      <c r="N10"/>
      <c r="O10" s="168"/>
      <c r="P10" s="168"/>
      <c r="Q10" s="168"/>
    </row>
    <row r="11" spans="1:17" ht="48" customHeight="1">
      <c r="A11" s="1">
        <v>5</v>
      </c>
      <c r="B11" s="262"/>
      <c r="C11" s="265" t="s">
        <v>302</v>
      </c>
      <c r="D11" s="266" t="s">
        <v>304</v>
      </c>
      <c r="E11" s="266"/>
      <c r="F11" s="266"/>
      <c r="G11" s="70"/>
      <c r="H11" s="70">
        <v>30</v>
      </c>
      <c r="I11" s="236"/>
      <c r="J11" s="153"/>
      <c r="K11" s="71">
        <f>I11+(I11*J11)</f>
        <v>0</v>
      </c>
      <c r="L11" s="264">
        <f>H11*I11</f>
        <v>0</v>
      </c>
      <c r="M11" s="225">
        <f>H11*K11</f>
        <v>0</v>
      </c>
      <c r="N11"/>
      <c r="O11" s="168"/>
      <c r="P11" s="168"/>
      <c r="Q11" s="168"/>
    </row>
    <row r="12" spans="1:17" ht="48" customHeight="1">
      <c r="A12" s="1">
        <v>6</v>
      </c>
      <c r="B12" s="262"/>
      <c r="C12" s="265" t="s">
        <v>302</v>
      </c>
      <c r="D12" s="263" t="s">
        <v>305</v>
      </c>
      <c r="E12" s="263"/>
      <c r="F12" s="263"/>
      <c r="G12" s="70"/>
      <c r="H12" s="70">
        <v>30</v>
      </c>
      <c r="I12" s="236"/>
      <c r="J12" s="153"/>
      <c r="K12" s="71">
        <f>I12+(I12*J12)</f>
        <v>0</v>
      </c>
      <c r="L12" s="264">
        <f>H12*I12</f>
        <v>0</v>
      </c>
      <c r="M12" s="225">
        <f>H12*K12</f>
        <v>0</v>
      </c>
      <c r="N12"/>
      <c r="O12" s="168"/>
      <c r="P12" s="168"/>
      <c r="Q12" s="168"/>
    </row>
    <row r="13" spans="2:17" ht="15" customHeight="1">
      <c r="B13" s="267"/>
      <c r="C13" s="268"/>
      <c r="E13" s="168"/>
      <c r="F13" s="168"/>
      <c r="G13" s="144"/>
      <c r="H13" s="144"/>
      <c r="I13" s="257"/>
      <c r="J13" s="221"/>
      <c r="K13" s="258" t="s">
        <v>108</v>
      </c>
      <c r="L13" s="144"/>
      <c r="M13" s="142"/>
      <c r="N13" s="142"/>
      <c r="O13" s="168"/>
      <c r="P13" s="168"/>
      <c r="Q13" s="168"/>
    </row>
    <row r="14" spans="2:17" ht="15" customHeight="1">
      <c r="B14" s="267"/>
      <c r="C14" s="234"/>
      <c r="D14" s="168"/>
      <c r="E14" s="168"/>
      <c r="F14" s="168"/>
      <c r="G14" s="144"/>
      <c r="H14" s="144"/>
      <c r="I14" s="79"/>
      <c r="J14" s="58"/>
      <c r="K14" s="144"/>
      <c r="L14" s="144"/>
      <c r="M14" s="144"/>
      <c r="N14" s="144"/>
      <c r="O14" s="168"/>
      <c r="P14" s="168"/>
      <c r="Q14" s="168"/>
    </row>
  </sheetData>
  <mergeCells count="7">
    <mergeCell ref="D6:F6"/>
    <mergeCell ref="D7:F7"/>
    <mergeCell ref="D8:F8"/>
    <mergeCell ref="D9:F9"/>
    <mergeCell ref="D10:F10"/>
    <mergeCell ref="D11:F11"/>
    <mergeCell ref="D12:F12"/>
  </mergeCells>
  <printOptions horizontalCentered="1"/>
  <pageMargins left="0" right="0" top="1.5756944444444443" bottom="1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23&amp;R&amp;"Calibri,Regularna"&amp;11Kielce, dn. 2012-05-25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J9" sqref="J9"/>
    </sheetView>
  </sheetViews>
  <sheetFormatPr defaultColWidth="9.140625" defaultRowHeight="15" customHeight="1"/>
  <cols>
    <col min="1" max="1" width="2.140625" style="1" customWidth="1"/>
    <col min="2" max="2" width="13.421875" style="1" customWidth="1"/>
    <col min="3" max="3" width="24.57421875" style="1" customWidth="1"/>
    <col min="4" max="5" width="9.421875" style="1" customWidth="1"/>
    <col min="6" max="6" width="6.28125" style="1" customWidth="1"/>
    <col min="7" max="7" width="9.421875" style="1" customWidth="1"/>
    <col min="8" max="8" width="10.7109375" style="1" customWidth="1"/>
    <col min="9" max="9" width="5.00390625" style="1" customWidth="1"/>
    <col min="10" max="10" width="11.421875" style="1" customWidth="1"/>
    <col min="11" max="11" width="12.8515625" style="1" customWidth="1"/>
    <col min="12" max="13" width="13.57421875" style="1" customWidth="1"/>
    <col min="14" max="255" width="9.421875" style="1" customWidth="1"/>
  </cols>
  <sheetData>
    <row r="2" ht="18.75" customHeight="1">
      <c r="C2" s="102" t="s">
        <v>64</v>
      </c>
    </row>
    <row r="3" ht="15" customHeight="1">
      <c r="C3" s="122"/>
    </row>
    <row r="4" ht="15.75" customHeight="1">
      <c r="C4" s="269" t="s">
        <v>306</v>
      </c>
    </row>
    <row r="6" spans="2:13" ht="45" customHeight="1">
      <c r="B6" s="270" t="s">
        <v>295</v>
      </c>
      <c r="C6" s="125" t="s">
        <v>296</v>
      </c>
      <c r="D6" s="271" t="s">
        <v>79</v>
      </c>
      <c r="E6" s="271"/>
      <c r="F6" s="125" t="s">
        <v>112</v>
      </c>
      <c r="G6" s="125" t="s">
        <v>86</v>
      </c>
      <c r="H6" s="125" t="s">
        <v>87</v>
      </c>
      <c r="I6" s="126" t="s">
        <v>88</v>
      </c>
      <c r="J6" s="183" t="s">
        <v>89</v>
      </c>
      <c r="K6" s="128" t="s">
        <v>90</v>
      </c>
      <c r="L6" s="128" t="s">
        <v>91</v>
      </c>
      <c r="M6"/>
    </row>
    <row r="7" spans="1:13" ht="15" customHeight="1">
      <c r="A7" s="1">
        <v>1</v>
      </c>
      <c r="B7" s="164"/>
      <c r="C7" s="265" t="s">
        <v>307</v>
      </c>
      <c r="D7" s="165" t="s">
        <v>308</v>
      </c>
      <c r="E7" s="165"/>
      <c r="F7" s="166"/>
      <c r="G7" s="70">
        <v>60</v>
      </c>
      <c r="H7" s="236"/>
      <c r="I7" s="153"/>
      <c r="J7" s="71">
        <f>H7+(H7*I7)</f>
        <v>0</v>
      </c>
      <c r="K7" s="71">
        <f>G7*H7</f>
        <v>0</v>
      </c>
      <c r="L7" s="215">
        <f>G7*J7</f>
        <v>0</v>
      </c>
      <c r="M7"/>
    </row>
    <row r="8" spans="1:13" ht="15" customHeight="1">
      <c r="A8" s="1">
        <v>2</v>
      </c>
      <c r="B8" s="164"/>
      <c r="C8" s="265" t="s">
        <v>307</v>
      </c>
      <c r="D8" s="165" t="s">
        <v>309</v>
      </c>
      <c r="E8" s="165"/>
      <c r="F8" s="166"/>
      <c r="G8" s="70">
        <v>20</v>
      </c>
      <c r="H8" s="236"/>
      <c r="I8" s="153"/>
      <c r="J8" s="71">
        <f>H8+(H8*I8)</f>
        <v>0</v>
      </c>
      <c r="K8" s="71">
        <f>G8*H8</f>
        <v>0</v>
      </c>
      <c r="L8" s="215">
        <f>G8*J8</f>
        <v>0</v>
      </c>
      <c r="M8"/>
    </row>
    <row r="9" spans="2:13" ht="15" customHeight="1">
      <c r="B9" s="168"/>
      <c r="C9" s="168"/>
      <c r="D9" s="168"/>
      <c r="E9" s="168"/>
      <c r="F9" s="168"/>
      <c r="G9" s="168"/>
      <c r="H9" s="272"/>
      <c r="I9" s="221"/>
      <c r="J9" s="258" t="s">
        <v>108</v>
      </c>
      <c r="K9" s="142">
        <f>SUM(K7:K8)</f>
        <v>0</v>
      </c>
      <c r="L9" s="142">
        <f>SUM(L7:L8)</f>
        <v>0</v>
      </c>
      <c r="M9"/>
    </row>
    <row r="10" spans="2:13" ht="15" customHeight="1">
      <c r="B10" s="168"/>
      <c r="C10" s="168"/>
      <c r="D10" s="168"/>
      <c r="E10" s="168"/>
      <c r="F10" s="168"/>
      <c r="G10" s="168"/>
      <c r="H10" s="168"/>
      <c r="I10" s="176"/>
      <c r="J10" s="65"/>
      <c r="K10" s="168"/>
      <c r="L10" s="168"/>
      <c r="M10" s="168"/>
    </row>
    <row r="11" spans="2:13" ht="15" customHeight="1">
      <c r="B11" s="168"/>
      <c r="C11" s="131" t="s">
        <v>223</v>
      </c>
      <c r="D11" s="1" t="s">
        <v>310</v>
      </c>
      <c r="E11" s="168"/>
      <c r="F11" s="168"/>
      <c r="G11" s="168"/>
      <c r="H11" s="168"/>
      <c r="I11" s="168"/>
      <c r="J11" s="168"/>
      <c r="K11" s="168"/>
      <c r="L11" s="168"/>
      <c r="M11" s="168"/>
    </row>
    <row r="12" spans="2:13" ht="15" customHeight="1"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</row>
    <row r="13" spans="2:13" ht="15" customHeight="1"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</row>
    <row r="14" spans="2:13" ht="15" customHeight="1"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</row>
  </sheetData>
  <mergeCells count="3">
    <mergeCell ref="D6:E6"/>
    <mergeCell ref="D7:E7"/>
    <mergeCell ref="D8:E8"/>
  </mergeCells>
  <printOptions horizontalCentered="1"/>
  <pageMargins left="0" right="0" top="1.5756944444444443" bottom="1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24&amp;R&amp;"Calibri,Regularna"&amp;11Kielce, dn. 2012-05-25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H9" sqref="H9"/>
    </sheetView>
  </sheetViews>
  <sheetFormatPr defaultColWidth="9.140625" defaultRowHeight="15" customHeight="1"/>
  <cols>
    <col min="1" max="1" width="2.140625" style="1" customWidth="1"/>
    <col min="2" max="2" width="20.8515625" style="1" customWidth="1"/>
    <col min="3" max="3" width="34.00390625" style="1" customWidth="1"/>
    <col min="4" max="4" width="9.00390625" style="1" customWidth="1"/>
    <col min="5" max="5" width="8.57421875" style="1" customWidth="1"/>
    <col min="6" max="6" width="8.28125" style="1" customWidth="1"/>
    <col min="7" max="7" width="9.140625" style="1" customWidth="1"/>
    <col min="8" max="8" width="10.8515625" style="1" customWidth="1"/>
    <col min="9" max="9" width="9.421875" style="1" customWidth="1"/>
    <col min="10" max="10" width="10.8515625" style="1" customWidth="1"/>
    <col min="11" max="11" width="11.7109375" style="1" customWidth="1"/>
    <col min="12" max="12" width="11.8515625" style="1" customWidth="1"/>
    <col min="13" max="13" width="10.140625" style="171" customWidth="1"/>
    <col min="14" max="255" width="9.421875" style="1" customWidth="1"/>
  </cols>
  <sheetData>
    <row r="2" ht="18.75" customHeight="1">
      <c r="B2" s="102" t="s">
        <v>311</v>
      </c>
    </row>
    <row r="3" ht="15" customHeight="1">
      <c r="B3" s="122"/>
    </row>
    <row r="4" ht="15.75" customHeight="1">
      <c r="B4" s="269" t="s">
        <v>312</v>
      </c>
    </row>
    <row r="6" spans="2:12" ht="51" customHeight="1">
      <c r="B6" s="273" t="s">
        <v>295</v>
      </c>
      <c r="C6" s="127" t="s">
        <v>296</v>
      </c>
      <c r="D6" s="274" t="s">
        <v>79</v>
      </c>
      <c r="E6" s="127" t="s">
        <v>112</v>
      </c>
      <c r="F6" s="275" t="s">
        <v>86</v>
      </c>
      <c r="G6" s="127" t="s">
        <v>87</v>
      </c>
      <c r="H6" s="163" t="s">
        <v>88</v>
      </c>
      <c r="I6" s="130" t="s">
        <v>89</v>
      </c>
      <c r="J6" s="276" t="s">
        <v>90</v>
      </c>
      <c r="K6" s="276" t="s">
        <v>91</v>
      </c>
      <c r="L6"/>
    </row>
    <row r="7" spans="1:12" ht="36" customHeight="1">
      <c r="A7" s="1">
        <v>1</v>
      </c>
      <c r="B7" s="262"/>
      <c r="C7" s="265" t="s">
        <v>313</v>
      </c>
      <c r="D7" s="277" t="s">
        <v>314</v>
      </c>
      <c r="E7" s="166"/>
      <c r="F7" s="70">
        <v>50</v>
      </c>
      <c r="G7" s="236"/>
      <c r="H7" s="153"/>
      <c r="I7" s="71">
        <f>G7+(G7*H7)</f>
        <v>0</v>
      </c>
      <c r="J7" s="71">
        <f>F7*G7</f>
        <v>0</v>
      </c>
      <c r="K7" s="215">
        <f>F7*I7</f>
        <v>0</v>
      </c>
      <c r="L7"/>
    </row>
    <row r="8" spans="1:12" ht="36" customHeight="1">
      <c r="A8" s="1">
        <v>2</v>
      </c>
      <c r="B8" s="262"/>
      <c r="C8" s="265" t="s">
        <v>313</v>
      </c>
      <c r="D8" s="277" t="s">
        <v>315</v>
      </c>
      <c r="E8" s="166"/>
      <c r="F8" s="70">
        <v>30</v>
      </c>
      <c r="G8" s="236"/>
      <c r="H8" s="153"/>
      <c r="I8" s="71">
        <f>G8+(G8*H8)</f>
        <v>0</v>
      </c>
      <c r="J8" s="71">
        <f>F8*G8</f>
        <v>0</v>
      </c>
      <c r="K8" s="215">
        <f>F8*I8</f>
        <v>0</v>
      </c>
      <c r="L8"/>
    </row>
    <row r="9" spans="1:12" ht="31.5" customHeight="1">
      <c r="A9" s="1">
        <v>3</v>
      </c>
      <c r="B9" s="262"/>
      <c r="C9" s="265" t="s">
        <v>313</v>
      </c>
      <c r="D9" s="277" t="s">
        <v>316</v>
      </c>
      <c r="E9" s="70"/>
      <c r="F9" s="70">
        <v>200</v>
      </c>
      <c r="G9" s="236"/>
      <c r="H9" s="153"/>
      <c r="I9" s="71">
        <f>G9+(G9*H9)</f>
        <v>0</v>
      </c>
      <c r="J9" s="71">
        <f>F9*G9</f>
        <v>0</v>
      </c>
      <c r="K9" s="215">
        <f>F9*I9</f>
        <v>0</v>
      </c>
      <c r="L9"/>
    </row>
    <row r="10" spans="2:12" ht="15" customHeight="1">
      <c r="B10" s="168"/>
      <c r="C10" s="168"/>
      <c r="D10" s="168"/>
      <c r="E10" s="144"/>
      <c r="F10" s="257"/>
      <c r="G10" s="221"/>
      <c r="H10" s="258"/>
      <c r="I10" s="258" t="s">
        <v>108</v>
      </c>
      <c r="J10" s="142">
        <f>SUM(J7:J9)</f>
        <v>0</v>
      </c>
      <c r="K10" s="142">
        <f>SUM(K7:K9)</f>
        <v>0</v>
      </c>
      <c r="L10"/>
    </row>
    <row r="11" spans="2:12" ht="15" customHeight="1">
      <c r="B11" s="168"/>
      <c r="C11" s="234"/>
      <c r="D11" s="168"/>
      <c r="E11" s="144"/>
      <c r="F11" s="144"/>
      <c r="G11" s="79"/>
      <c r="H11" s="58"/>
      <c r="I11" s="144"/>
      <c r="J11" s="144"/>
      <c r="K11" s="144"/>
      <c r="L11" s="144"/>
    </row>
    <row r="12" spans="2:12" ht="15" customHeight="1">
      <c r="B12" s="131" t="s">
        <v>165</v>
      </c>
      <c r="C12" s="1" t="s">
        <v>317</v>
      </c>
      <c r="E12" s="144"/>
      <c r="F12" s="144"/>
      <c r="G12" s="144"/>
      <c r="H12" s="144"/>
      <c r="I12" s="144"/>
      <c r="J12" s="144"/>
      <c r="K12" s="144"/>
      <c r="L12" s="144"/>
    </row>
  </sheetData>
  <printOptions horizontalCentered="1"/>
  <pageMargins left="0" right="0" top="1.5756944444444443" bottom="1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25&amp;R&amp;"Calibri,Regularna"&amp;11Kielce, dn. 2012-05-25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I9" sqref="I9"/>
    </sheetView>
  </sheetViews>
  <sheetFormatPr defaultColWidth="9.140625" defaultRowHeight="15" customHeight="1"/>
  <cols>
    <col min="1" max="1" width="2.140625" style="1" customWidth="1"/>
    <col min="2" max="2" width="15.00390625" style="1" customWidth="1"/>
    <col min="3" max="3" width="21.140625" style="1" customWidth="1"/>
    <col min="4" max="4" width="9.421875" style="1" customWidth="1"/>
    <col min="5" max="5" width="7.00390625" style="1" customWidth="1"/>
    <col min="6" max="6" width="8.421875" style="1" customWidth="1"/>
    <col min="7" max="7" width="9.7109375" style="1" customWidth="1"/>
    <col min="8" max="8" width="9.00390625" style="1" customWidth="1"/>
    <col min="9" max="9" width="6.28125" style="1" customWidth="1"/>
    <col min="10" max="10" width="9.00390625" style="1" customWidth="1"/>
    <col min="11" max="11" width="10.8515625" style="1" customWidth="1"/>
    <col min="12" max="12" width="12.421875" style="1" customWidth="1"/>
    <col min="13" max="13" width="15.421875" style="171" customWidth="1"/>
    <col min="14" max="255" width="9.421875" style="1" customWidth="1"/>
  </cols>
  <sheetData>
    <row r="2" ht="18.75" customHeight="1">
      <c r="B2" s="102" t="s">
        <v>318</v>
      </c>
    </row>
    <row r="3" ht="15" customHeight="1">
      <c r="B3" s="122"/>
    </row>
    <row r="4" ht="15.75" customHeight="1">
      <c r="B4" s="269" t="s">
        <v>319</v>
      </c>
    </row>
    <row r="6" spans="2:14" ht="51" customHeight="1">
      <c r="B6" s="261" t="s">
        <v>295</v>
      </c>
      <c r="C6" s="127" t="s">
        <v>296</v>
      </c>
      <c r="D6" s="271" t="s">
        <v>297</v>
      </c>
      <c r="E6" s="278"/>
      <c r="F6" s="127" t="s">
        <v>112</v>
      </c>
      <c r="G6" s="275" t="s">
        <v>86</v>
      </c>
      <c r="H6" s="127" t="s">
        <v>87</v>
      </c>
      <c r="I6" s="163" t="s">
        <v>88</v>
      </c>
      <c r="J6" s="130" t="s">
        <v>89</v>
      </c>
      <c r="K6" s="276" t="s">
        <v>90</v>
      </c>
      <c r="L6" s="276" t="s">
        <v>91</v>
      </c>
      <c r="M6"/>
      <c r="N6" s="171"/>
    </row>
    <row r="7" spans="1:15" ht="19.5" customHeight="1">
      <c r="A7" s="1">
        <v>1</v>
      </c>
      <c r="B7" s="279"/>
      <c r="C7" s="280" t="s">
        <v>320</v>
      </c>
      <c r="D7" s="165" t="s">
        <v>321</v>
      </c>
      <c r="E7" s="165"/>
      <c r="F7" s="166"/>
      <c r="G7" s="70">
        <v>3</v>
      </c>
      <c r="H7" s="281"/>
      <c r="I7" s="153"/>
      <c r="J7" s="71">
        <f>H7+(H7*I7)</f>
        <v>0</v>
      </c>
      <c r="K7" s="71">
        <f>G7*H7</f>
        <v>0</v>
      </c>
      <c r="L7" s="215">
        <f>G7*J7</f>
        <v>0</v>
      </c>
      <c r="M7"/>
      <c r="N7" s="171"/>
      <c r="O7" s="168"/>
    </row>
    <row r="8" spans="1:15" ht="19.5" customHeight="1">
      <c r="A8" s="1">
        <v>2</v>
      </c>
      <c r="B8" s="279"/>
      <c r="C8" s="280" t="s">
        <v>322</v>
      </c>
      <c r="D8" s="165" t="s">
        <v>323</v>
      </c>
      <c r="E8" s="165"/>
      <c r="F8" s="166"/>
      <c r="G8" s="70">
        <v>3</v>
      </c>
      <c r="H8" s="281"/>
      <c r="I8" s="153"/>
      <c r="J8" s="71">
        <f>H8+(H8*I8)</f>
        <v>0</v>
      </c>
      <c r="K8" s="71">
        <f>G8*H8</f>
        <v>0</v>
      </c>
      <c r="L8" s="215">
        <f>G8*J8</f>
        <v>0</v>
      </c>
      <c r="M8"/>
      <c r="N8" s="171"/>
      <c r="O8" s="168"/>
    </row>
    <row r="9" spans="2:14" ht="15" customHeight="1">
      <c r="B9" s="220"/>
      <c r="C9" s="220"/>
      <c r="D9" s="220"/>
      <c r="E9" s="220"/>
      <c r="F9" s="144"/>
      <c r="G9" s="257"/>
      <c r="H9" s="221"/>
      <c r="I9" s="221"/>
      <c r="J9" s="282" t="s">
        <v>108</v>
      </c>
      <c r="K9" s="142">
        <f>SUM(K7:K8)</f>
        <v>0</v>
      </c>
      <c r="L9" s="142">
        <f>SUM(L7:L8)</f>
        <v>0</v>
      </c>
      <c r="M9"/>
      <c r="N9" s="168"/>
    </row>
    <row r="10" spans="2:14" ht="15" customHeight="1">
      <c r="B10" s="168"/>
      <c r="C10" s="234"/>
      <c r="D10" s="168"/>
      <c r="E10" s="168"/>
      <c r="F10" s="144"/>
      <c r="G10" s="144"/>
      <c r="H10" s="79"/>
      <c r="I10" s="58"/>
      <c r="J10" s="144"/>
      <c r="K10" s="144"/>
      <c r="L10" s="144"/>
      <c r="M10" s="144"/>
      <c r="N10" s="168"/>
    </row>
    <row r="11" spans="2:14" ht="15" customHeight="1">
      <c r="B11" s="131" t="s">
        <v>220</v>
      </c>
      <c r="C11" s="1" t="s">
        <v>324</v>
      </c>
      <c r="D11" s="168"/>
      <c r="E11" s="168"/>
      <c r="F11" s="144"/>
      <c r="G11" s="144"/>
      <c r="H11" s="144"/>
      <c r="I11" s="144"/>
      <c r="J11" s="144"/>
      <c r="K11" s="144"/>
      <c r="L11" s="144"/>
      <c r="M11" s="144"/>
      <c r="N11" s="168"/>
    </row>
    <row r="12" spans="2:14" ht="15" customHeight="1">
      <c r="B12" s="168"/>
      <c r="C12" s="168"/>
      <c r="D12" s="168"/>
      <c r="E12" s="168"/>
      <c r="F12" s="168"/>
      <c r="G12" s="144"/>
      <c r="H12" s="144"/>
      <c r="I12" s="144"/>
      <c r="J12" s="144"/>
      <c r="K12" s="144"/>
      <c r="L12" s="144"/>
      <c r="M12" s="144"/>
      <c r="N12" s="168"/>
    </row>
  </sheetData>
  <mergeCells count="2">
    <mergeCell ref="D7:E7"/>
    <mergeCell ref="D8:E8"/>
  </mergeCells>
  <printOptions horizontalCentered="1"/>
  <pageMargins left="0" right="0" top="1.575" bottom="1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26&amp;R&amp;"Calibri,Regularna"&amp;11Kielce, dn. 2012-05-25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34">
      <selection activeCell="H34" sqref="H34"/>
    </sheetView>
  </sheetViews>
  <sheetFormatPr defaultColWidth="10.28125" defaultRowHeight="18" customHeight="1"/>
  <cols>
    <col min="1" max="1" width="29.421875" style="31" customWidth="1"/>
    <col min="2" max="2" width="28.140625" style="32" customWidth="1"/>
    <col min="3" max="3" width="29.140625" style="32" customWidth="1"/>
    <col min="4" max="16384" width="10.140625" style="33" customWidth="1"/>
  </cols>
  <sheetData>
    <row r="1" spans="1:3" s="31" customFormat="1" ht="18" customHeight="1">
      <c r="A1" s="34" t="s">
        <v>35</v>
      </c>
      <c r="B1" s="35" t="s">
        <v>36</v>
      </c>
      <c r="C1" s="35"/>
    </row>
    <row r="2" spans="1:3" s="31" customFormat="1" ht="18" customHeight="1">
      <c r="A2" s="36" t="s">
        <v>37</v>
      </c>
      <c r="B2" s="37" t="s">
        <v>38</v>
      </c>
      <c r="C2" s="37"/>
    </row>
    <row r="3" spans="1:3" s="31" customFormat="1" ht="18" customHeight="1">
      <c r="A3" s="36"/>
      <c r="B3" s="38" t="s">
        <v>39</v>
      </c>
      <c r="C3" s="38" t="s">
        <v>40</v>
      </c>
    </row>
    <row r="4" spans="1:9" s="31" customFormat="1" ht="24.75" customHeight="1">
      <c r="A4" s="39" t="s">
        <v>41</v>
      </c>
      <c r="B4" s="40">
        <f>Pak_1!O13</f>
        <v>0</v>
      </c>
      <c r="C4" s="40">
        <f>Pak_1!P13</f>
        <v>0</v>
      </c>
      <c r="D4" s="41"/>
      <c r="E4" s="41"/>
      <c r="F4" s="41"/>
      <c r="G4" s="41"/>
      <c r="H4" s="41"/>
      <c r="I4" s="41"/>
    </row>
    <row r="5" spans="1:3" s="31" customFormat="1" ht="24.75" customHeight="1">
      <c r="A5" s="39" t="s">
        <v>42</v>
      </c>
      <c r="B5" s="42">
        <f>Pak_2!O11</f>
        <v>0</v>
      </c>
      <c r="C5" s="42">
        <f>Pak_2!P11</f>
        <v>0</v>
      </c>
    </row>
    <row r="6" spans="1:3" s="31" customFormat="1" ht="24.75" customHeight="1">
      <c r="A6" s="39" t="s">
        <v>43</v>
      </c>
      <c r="B6" s="42">
        <f>Pak_3!O9</f>
        <v>0</v>
      </c>
      <c r="C6" s="42">
        <f>Pak_3!P9</f>
        <v>0</v>
      </c>
    </row>
    <row r="7" spans="1:3" s="31" customFormat="1" ht="24.75" customHeight="1">
      <c r="A7" s="39" t="s">
        <v>44</v>
      </c>
      <c r="B7" s="42">
        <f>Pak_4!P19</f>
        <v>0</v>
      </c>
      <c r="C7" s="42">
        <f>Pak_4!Q19</f>
        <v>0</v>
      </c>
    </row>
    <row r="8" spans="1:3" s="31" customFormat="1" ht="24.75" customHeight="1">
      <c r="A8" s="39" t="s">
        <v>45</v>
      </c>
      <c r="B8" s="42">
        <f>Pak_5!O14</f>
        <v>0</v>
      </c>
      <c r="C8" s="42">
        <f>Pak_5!P14</f>
        <v>0</v>
      </c>
    </row>
    <row r="9" spans="1:3" s="31" customFormat="1" ht="24.75" customHeight="1">
      <c r="A9" s="39" t="s">
        <v>46</v>
      </c>
      <c r="B9" s="42">
        <f>Pak_6!M11</f>
        <v>0</v>
      </c>
      <c r="C9" s="42">
        <f>Pak_6!N11</f>
        <v>0</v>
      </c>
    </row>
    <row r="10" spans="1:3" s="31" customFormat="1" ht="24.75" customHeight="1">
      <c r="A10" s="39" t="s">
        <v>47</v>
      </c>
      <c r="B10" s="42">
        <f>Pak_7!N9</f>
        <v>0</v>
      </c>
      <c r="C10" s="42">
        <f>Pak_7!O9</f>
        <v>0</v>
      </c>
    </row>
    <row r="11" spans="1:3" s="31" customFormat="1" ht="24.75" customHeight="1">
      <c r="A11" s="39" t="s">
        <v>48</v>
      </c>
      <c r="B11" s="42">
        <f>Pak_8!N14</f>
        <v>0</v>
      </c>
      <c r="C11" s="42">
        <f>Pak_8!O14</f>
        <v>0</v>
      </c>
    </row>
    <row r="12" spans="1:3" s="31" customFormat="1" ht="24.75" customHeight="1">
      <c r="A12" s="39" t="s">
        <v>49</v>
      </c>
      <c r="B12" s="42">
        <f>Pak_9!N11</f>
        <v>0</v>
      </c>
      <c r="C12" s="42">
        <f>Pak_9!O11</f>
        <v>0</v>
      </c>
    </row>
    <row r="13" spans="1:3" s="31" customFormat="1" ht="24.75" customHeight="1">
      <c r="A13" s="39" t="s">
        <v>50</v>
      </c>
      <c r="B13" s="42">
        <f>Pak_10!N9</f>
        <v>0</v>
      </c>
      <c r="C13" s="42">
        <f>Pak_10!O9</f>
        <v>0</v>
      </c>
    </row>
    <row r="14" spans="1:3" s="31" customFormat="1" ht="24.75" customHeight="1">
      <c r="A14" s="39" t="s">
        <v>51</v>
      </c>
      <c r="B14" s="42">
        <f>Pak_11!N12</f>
        <v>0</v>
      </c>
      <c r="C14" s="42">
        <f>Pak_11!O12</f>
        <v>0</v>
      </c>
    </row>
    <row r="15" spans="1:3" s="31" customFormat="1" ht="24.75" customHeight="1">
      <c r="A15" s="39" t="s">
        <v>52</v>
      </c>
      <c r="B15" s="42">
        <f>Pak_12!N31</f>
        <v>0</v>
      </c>
      <c r="C15" s="42">
        <f>Pak_12!O31</f>
        <v>0</v>
      </c>
    </row>
    <row r="16" spans="1:3" s="31" customFormat="1" ht="24.75" customHeight="1">
      <c r="A16" s="39" t="s">
        <v>53</v>
      </c>
      <c r="B16" s="42">
        <f>Pak_13!N9</f>
        <v>0</v>
      </c>
      <c r="C16" s="42">
        <f>Pak_13!O9</f>
        <v>0</v>
      </c>
    </row>
    <row r="17" spans="1:3" s="31" customFormat="1" ht="24.75" customHeight="1">
      <c r="A17" s="39" t="s">
        <v>54</v>
      </c>
      <c r="B17" s="42">
        <f>Pak_14!N12</f>
        <v>0</v>
      </c>
      <c r="C17" s="42">
        <f>Pak_14!O12</f>
        <v>0</v>
      </c>
    </row>
    <row r="18" spans="1:3" s="31" customFormat="1" ht="24.75" customHeight="1">
      <c r="A18" s="39" t="s">
        <v>55</v>
      </c>
      <c r="B18" s="42">
        <f>Pak_15!N16</f>
        <v>0</v>
      </c>
      <c r="C18" s="42">
        <f>Pak_15!O16</f>
        <v>0</v>
      </c>
    </row>
    <row r="19" spans="1:3" s="31" customFormat="1" ht="24.75" customHeight="1">
      <c r="A19" s="39" t="s">
        <v>56</v>
      </c>
      <c r="B19" s="42">
        <f>Pak_16!N10</f>
        <v>0</v>
      </c>
      <c r="C19" s="42">
        <f>Pak_16!O10</f>
        <v>0</v>
      </c>
    </row>
    <row r="20" spans="1:3" s="31" customFormat="1" ht="24.75" customHeight="1">
      <c r="A20" s="39" t="s">
        <v>57</v>
      </c>
      <c r="B20" s="42">
        <f>Pak_17!N13</f>
        <v>0</v>
      </c>
      <c r="C20" s="42">
        <f>Pak_17!O13</f>
        <v>0</v>
      </c>
    </row>
    <row r="21" spans="1:3" s="31" customFormat="1" ht="24.75" customHeight="1">
      <c r="A21" s="39" t="s">
        <v>58</v>
      </c>
      <c r="B21" s="42">
        <f>Pak_18!N11</f>
        <v>0</v>
      </c>
      <c r="C21" s="42">
        <f>Pak_18!O11</f>
        <v>0</v>
      </c>
    </row>
    <row r="22" spans="1:3" s="31" customFormat="1" ht="24.75" customHeight="1">
      <c r="A22" s="39" t="s">
        <v>59</v>
      </c>
      <c r="B22" s="42">
        <f>Pak_19!J12</f>
        <v>0</v>
      </c>
      <c r="C22" s="42">
        <f>Pak_19!K12</f>
        <v>0</v>
      </c>
    </row>
    <row r="23" spans="1:3" s="31" customFormat="1" ht="24.75" customHeight="1">
      <c r="A23" s="39" t="s">
        <v>60</v>
      </c>
      <c r="B23" s="42">
        <f>Pak_20!N12</f>
        <v>0</v>
      </c>
      <c r="C23" s="42">
        <f>Pak_20!O12</f>
        <v>0</v>
      </c>
    </row>
    <row r="24" spans="1:3" s="31" customFormat="1" ht="24.75" customHeight="1">
      <c r="A24" s="39" t="s">
        <v>61</v>
      </c>
      <c r="B24" s="42">
        <f>Pak_21!N9</f>
        <v>0</v>
      </c>
      <c r="C24" s="42">
        <f>Pak_21!O9</f>
        <v>0</v>
      </c>
    </row>
    <row r="25" spans="1:3" s="31" customFormat="1" ht="24.75" customHeight="1">
      <c r="A25" s="39" t="s">
        <v>62</v>
      </c>
      <c r="B25" s="42">
        <f>Pak_22!N8</f>
        <v>0</v>
      </c>
      <c r="C25" s="42">
        <f>Pak_22!O8</f>
        <v>0</v>
      </c>
    </row>
    <row r="26" spans="1:3" s="31" customFormat="1" ht="24.75" customHeight="1">
      <c r="A26" s="39" t="s">
        <v>63</v>
      </c>
      <c r="B26" s="42">
        <f>Pak_23!M13</f>
        <v>0</v>
      </c>
      <c r="C26" s="42">
        <f>Pak_23!N13</f>
        <v>0</v>
      </c>
    </row>
    <row r="27" spans="1:3" s="31" customFormat="1" ht="24.75" customHeight="1">
      <c r="A27" s="39" t="s">
        <v>64</v>
      </c>
      <c r="B27" s="42">
        <f>Pak_24!K9</f>
        <v>0</v>
      </c>
      <c r="C27" s="42">
        <f>Pak_24!L9</f>
        <v>0</v>
      </c>
    </row>
    <row r="28" spans="1:3" s="31" customFormat="1" ht="24.75" customHeight="1">
      <c r="A28" s="39" t="s">
        <v>65</v>
      </c>
      <c r="B28" s="42">
        <f>Pak_25!J10</f>
        <v>0</v>
      </c>
      <c r="C28" s="42">
        <f>Pak_25!K10</f>
        <v>0</v>
      </c>
    </row>
    <row r="29" spans="1:3" s="31" customFormat="1" ht="24.75" customHeight="1">
      <c r="A29" s="39" t="s">
        <v>66</v>
      </c>
      <c r="B29" s="42">
        <f>Pak_26!K9</f>
        <v>0</v>
      </c>
      <c r="C29" s="42">
        <f>Pak_26!L9</f>
        <v>0</v>
      </c>
    </row>
    <row r="30" spans="1:3" s="31" customFormat="1" ht="24.75" customHeight="1">
      <c r="A30" s="39" t="s">
        <v>67</v>
      </c>
      <c r="B30" s="42">
        <f>Pak_27!K9</f>
        <v>0</v>
      </c>
      <c r="C30" s="42">
        <f>Pak_27!L9</f>
        <v>0</v>
      </c>
    </row>
    <row r="31" spans="1:3" s="31" customFormat="1" ht="24.75" customHeight="1">
      <c r="A31" s="39" t="s">
        <v>68</v>
      </c>
      <c r="B31" s="42">
        <f>Pak_28!K8</f>
        <v>0</v>
      </c>
      <c r="C31" s="42">
        <f>Pak_28!L8</f>
        <v>0</v>
      </c>
    </row>
    <row r="32" spans="1:3" s="31" customFormat="1" ht="24.75" customHeight="1">
      <c r="A32" s="39" t="s">
        <v>69</v>
      </c>
      <c r="B32" s="42">
        <f>Pak_29!K12</f>
        <v>0</v>
      </c>
      <c r="C32" s="42">
        <f>Pak_29!L12</f>
        <v>0</v>
      </c>
    </row>
    <row r="33" spans="1:3" s="31" customFormat="1" ht="24.75" customHeight="1">
      <c r="A33" s="39" t="s">
        <v>70</v>
      </c>
      <c r="B33" s="42">
        <f>Pak_30!M10</f>
        <v>0</v>
      </c>
      <c r="C33" s="42">
        <f>Pak_29!L13</f>
        <v>0</v>
      </c>
    </row>
    <row r="34" spans="1:3" s="31" customFormat="1" ht="24.75" customHeight="1">
      <c r="A34" s="39" t="s">
        <v>71</v>
      </c>
      <c r="B34" s="42">
        <f>Pak_31!M8</f>
        <v>0</v>
      </c>
      <c r="C34" s="42">
        <f>Pak_31!N8</f>
        <v>0</v>
      </c>
    </row>
    <row r="35" spans="1:3" s="31" customFormat="1" ht="24.75" customHeight="1">
      <c r="A35" s="39" t="s">
        <v>72</v>
      </c>
      <c r="B35" s="42">
        <f>Pak_29!K15</f>
        <v>0</v>
      </c>
      <c r="C35" s="42">
        <f>Pak_29!L15</f>
        <v>0</v>
      </c>
    </row>
    <row r="36" spans="1:3" s="31" customFormat="1" ht="24.75" customHeight="1">
      <c r="A36" s="39" t="s">
        <v>73</v>
      </c>
      <c r="B36" s="42">
        <f>Pak_29!K16</f>
        <v>0</v>
      </c>
      <c r="C36" s="42">
        <f>Pak_29!L16</f>
        <v>0</v>
      </c>
    </row>
    <row r="37" spans="1:3" s="31" customFormat="1" ht="24.75" customHeight="1">
      <c r="A37" s="39" t="s">
        <v>74</v>
      </c>
      <c r="B37" s="43" t="str">
        <f>'Pak 34'!O9</f>
        <v>- zł</v>
      </c>
      <c r="C37" s="42">
        <f>Pak_29!L17</f>
        <v>0</v>
      </c>
    </row>
    <row r="38" spans="1:3" s="31" customFormat="1" ht="24.75" customHeight="1">
      <c r="A38" s="39" t="s">
        <v>75</v>
      </c>
      <c r="B38" s="43" t="str">
        <f>'Pak 35'!H10</f>
        <v>- zł</v>
      </c>
      <c r="C38" s="42">
        <f>Pak_29!L18</f>
        <v>0</v>
      </c>
    </row>
    <row r="39" spans="1:3" s="46" customFormat="1" ht="20.25" customHeight="1">
      <c r="A39" s="44"/>
      <c r="B39" s="45">
        <f>SUM(B4:B38)</f>
        <v>0</v>
      </c>
      <c r="C39" s="45">
        <f>SUM(C4:C38)</f>
        <v>0</v>
      </c>
    </row>
    <row r="40" spans="2:3" s="31" customFormat="1" ht="18" customHeight="1">
      <c r="B40" s="47"/>
      <c r="C40" s="47"/>
    </row>
    <row r="41" spans="2:3" s="31" customFormat="1" ht="18" customHeight="1">
      <c r="B41" s="47"/>
      <c r="C41" s="47"/>
    </row>
    <row r="42" spans="2:3" s="31" customFormat="1" ht="18" customHeight="1">
      <c r="B42" s="48"/>
      <c r="C42" s="48"/>
    </row>
  </sheetData>
  <mergeCells count="3">
    <mergeCell ref="B1:C1"/>
    <mergeCell ref="A2:A3"/>
    <mergeCell ref="B2:C2"/>
  </mergeCells>
  <printOptions horizontalCentered="1"/>
  <pageMargins left="0.7083333333333334" right="0.7083333333333334" top="1.5756944444444443" bottom="0.5951388888888889" header="0.7875" footer="0.5118055555555555"/>
  <pageSetup horizontalDpi="300" verticalDpi="300" orientation="portrait" paperSize="9"/>
  <headerFooter alignWithMargins="0">
    <oddHeader>&amp;L&amp;"Calibri,Regularna"&amp;11Wojewódzki Szpital Zespolony
ul. Grunwaldzka 45
25-736 Kielce
EZ/ZP/40/2012&amp;C&amp;"Calibri,Regularna"&amp;11WYCENA ZBIORCZA&amp;R&amp;"Calibri,Regularna"&amp;11Kielce, dn. 2012-05-25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I2" sqref="I2"/>
    </sheetView>
  </sheetViews>
  <sheetFormatPr defaultColWidth="9.140625" defaultRowHeight="15" customHeight="1"/>
  <cols>
    <col min="1" max="1" width="3.28125" style="1" customWidth="1"/>
    <col min="2" max="2" width="24.421875" style="1" customWidth="1"/>
    <col min="3" max="4" width="9.421875" style="1" customWidth="1"/>
    <col min="5" max="5" width="4.28125" style="1" customWidth="1"/>
    <col min="6" max="6" width="6.57421875" style="1" customWidth="1"/>
    <col min="7" max="7" width="12.421875" style="1" customWidth="1"/>
    <col min="8" max="8" width="10.57421875" style="1" customWidth="1"/>
    <col min="9" max="9" width="6.421875" style="1" customWidth="1"/>
    <col min="10" max="10" width="10.00390625" style="1" customWidth="1"/>
    <col min="11" max="11" width="12.421875" style="1" customWidth="1"/>
    <col min="12" max="13" width="11.8515625" style="1" customWidth="1"/>
    <col min="14" max="255" width="9.421875" style="1" customWidth="1"/>
  </cols>
  <sheetData>
    <row r="2" spans="2:12" ht="18.75" customHeight="1">
      <c r="B2" s="102" t="s">
        <v>325</v>
      </c>
      <c r="C2" s="51"/>
      <c r="D2" s="51"/>
      <c r="E2" s="51"/>
      <c r="F2" s="51"/>
      <c r="G2" s="33"/>
      <c r="H2" s="51"/>
      <c r="I2" s="51"/>
      <c r="J2" s="51"/>
      <c r="K2" s="51"/>
      <c r="L2" s="51"/>
    </row>
    <row r="3" spans="2:12" ht="15" customHeight="1">
      <c r="B3" s="122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13" ht="48" customHeight="1">
      <c r="B4" s="57" t="s">
        <v>326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6" spans="2:13" ht="25.5" customHeight="1">
      <c r="B6" s="275" t="s">
        <v>78</v>
      </c>
      <c r="C6" s="127" t="s">
        <v>327</v>
      </c>
      <c r="D6" s="127"/>
      <c r="E6" s="127"/>
      <c r="F6" s="127" t="s">
        <v>112</v>
      </c>
      <c r="G6" s="275" t="s">
        <v>86</v>
      </c>
      <c r="H6" s="275" t="s">
        <v>87</v>
      </c>
      <c r="I6" s="163" t="s">
        <v>88</v>
      </c>
      <c r="J6" s="283" t="s">
        <v>89</v>
      </c>
      <c r="K6" s="276" t="s">
        <v>90</v>
      </c>
      <c r="L6" s="276" t="s">
        <v>91</v>
      </c>
      <c r="M6"/>
    </row>
    <row r="7" spans="1:14" ht="15" customHeight="1">
      <c r="A7" s="1">
        <v>1</v>
      </c>
      <c r="B7" s="165"/>
      <c r="C7" s="265" t="s">
        <v>328</v>
      </c>
      <c r="D7" s="265"/>
      <c r="E7" s="265"/>
      <c r="F7" s="166"/>
      <c r="G7" s="166">
        <v>12</v>
      </c>
      <c r="H7" s="236"/>
      <c r="I7" s="167"/>
      <c r="J7" s="71">
        <f>H7+(H7*I7)</f>
        <v>0</v>
      </c>
      <c r="K7" s="71">
        <f>G7*H7</f>
        <v>0</v>
      </c>
      <c r="L7" s="71">
        <f>G7*J7</f>
        <v>0</v>
      </c>
      <c r="M7"/>
      <c r="N7" s="168"/>
    </row>
    <row r="8" spans="1:14" ht="15" customHeight="1">
      <c r="A8" s="1">
        <v>2</v>
      </c>
      <c r="B8" s="165"/>
      <c r="C8" s="265" t="s">
        <v>329</v>
      </c>
      <c r="D8" s="265"/>
      <c r="E8" s="265"/>
      <c r="F8" s="166"/>
      <c r="G8" s="166">
        <v>12</v>
      </c>
      <c r="H8" s="236"/>
      <c r="I8" s="167"/>
      <c r="J8" s="71">
        <f>H8+(H8*I8)</f>
        <v>0</v>
      </c>
      <c r="K8" s="71">
        <f>G8*H8</f>
        <v>0</v>
      </c>
      <c r="L8" s="71">
        <f>G8*J8</f>
        <v>0</v>
      </c>
      <c r="M8"/>
      <c r="N8" s="168"/>
    </row>
    <row r="9" spans="2:14" ht="15" customHeight="1">
      <c r="B9" s="220"/>
      <c r="C9" s="220"/>
      <c r="D9" s="220"/>
      <c r="E9" s="220"/>
      <c r="F9" s="144"/>
      <c r="G9" s="146"/>
      <c r="H9" s="257"/>
      <c r="I9" s="221"/>
      <c r="J9" s="258" t="s">
        <v>108</v>
      </c>
      <c r="K9" s="142">
        <f>SUM(K7:K8)</f>
        <v>0</v>
      </c>
      <c r="L9" s="142">
        <f>SUM(L7:L8)</f>
        <v>0</v>
      </c>
      <c r="M9"/>
      <c r="N9" s="168"/>
    </row>
    <row r="10" spans="2:10" ht="15" customHeight="1">
      <c r="B10" s="4"/>
      <c r="H10" s="131"/>
      <c r="I10" s="112"/>
      <c r="J10" s="65"/>
    </row>
    <row r="11" ht="15" customHeight="1">
      <c r="B11" s="1" t="s">
        <v>330</v>
      </c>
    </row>
    <row r="12" ht="15" customHeight="1">
      <c r="B12" s="1" t="s">
        <v>331</v>
      </c>
    </row>
  </sheetData>
  <mergeCells count="4">
    <mergeCell ref="B4:M4"/>
    <mergeCell ref="C6:E6"/>
    <mergeCell ref="C7:E7"/>
    <mergeCell ref="C8:E8"/>
  </mergeCells>
  <printOptions horizontalCentered="1"/>
  <pageMargins left="0" right="0" top="1.5756944444444443" bottom="1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27&amp;R&amp;"Calibri,Regularna"&amp;11Kielce, dn. 2012-05-25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C6" sqref="C6"/>
    </sheetView>
  </sheetViews>
  <sheetFormatPr defaultColWidth="9.140625" defaultRowHeight="15" customHeight="1"/>
  <cols>
    <col min="1" max="1" width="2.140625" style="1" customWidth="1"/>
    <col min="2" max="2" width="21.28125" style="1" customWidth="1"/>
    <col min="3" max="3" width="31.57421875" style="1" customWidth="1"/>
    <col min="4" max="4" width="9.421875" style="1" customWidth="1"/>
    <col min="5" max="5" width="5.8515625" style="1" customWidth="1"/>
    <col min="6" max="6" width="7.8515625" style="1" customWidth="1"/>
    <col min="7" max="7" width="6.140625" style="1" customWidth="1"/>
    <col min="8" max="8" width="9.140625" style="1" customWidth="1"/>
    <col min="9" max="9" width="6.8515625" style="1" customWidth="1"/>
    <col min="10" max="10" width="9.140625" style="1" customWidth="1"/>
    <col min="11" max="11" width="10.8515625" style="1" customWidth="1"/>
    <col min="12" max="13" width="10.7109375" style="1" customWidth="1"/>
    <col min="14" max="16384" width="9.421875" style="1" customWidth="1"/>
  </cols>
  <sheetData>
    <row r="2" ht="18.75" customHeight="1">
      <c r="B2" s="102" t="s">
        <v>332</v>
      </c>
    </row>
    <row r="4" ht="15.75" customHeight="1">
      <c r="B4" s="226" t="s">
        <v>333</v>
      </c>
    </row>
    <row r="6" spans="2:13" ht="36.75" customHeight="1">
      <c r="B6" s="275" t="s">
        <v>295</v>
      </c>
      <c r="C6" s="127" t="s">
        <v>296</v>
      </c>
      <c r="D6" s="163" t="s">
        <v>79</v>
      </c>
      <c r="E6" s="163"/>
      <c r="F6" s="127" t="s">
        <v>112</v>
      </c>
      <c r="G6" s="275" t="s">
        <v>86</v>
      </c>
      <c r="H6" s="275" t="s">
        <v>87</v>
      </c>
      <c r="I6" s="163" t="s">
        <v>88</v>
      </c>
      <c r="J6" s="283" t="s">
        <v>89</v>
      </c>
      <c r="K6" s="276" t="s">
        <v>90</v>
      </c>
      <c r="L6" s="276" t="s">
        <v>91</v>
      </c>
      <c r="M6"/>
    </row>
    <row r="7" spans="1:14" ht="71.25" customHeight="1">
      <c r="A7" s="1">
        <v>1</v>
      </c>
      <c r="B7" s="284"/>
      <c r="C7" s="265" t="s">
        <v>334</v>
      </c>
      <c r="D7" s="265" t="s">
        <v>335</v>
      </c>
      <c r="E7" s="265"/>
      <c r="F7" s="285"/>
      <c r="G7" s="166">
        <v>10</v>
      </c>
      <c r="H7" s="236"/>
      <c r="I7" s="167"/>
      <c r="J7" s="71">
        <f>H7+(H7*I7)</f>
        <v>0</v>
      </c>
      <c r="K7" s="71">
        <f>G7*H7</f>
        <v>0</v>
      </c>
      <c r="L7" s="71">
        <f>G7*J7</f>
        <v>0</v>
      </c>
      <c r="M7"/>
      <c r="N7" s="144"/>
    </row>
    <row r="8" spans="2:13" ht="15" customHeight="1">
      <c r="B8" s="168"/>
      <c r="C8" s="168"/>
      <c r="D8" s="168"/>
      <c r="E8" s="168"/>
      <c r="F8" s="168"/>
      <c r="G8" s="168"/>
      <c r="H8" s="221"/>
      <c r="I8" s="221"/>
      <c r="J8" s="282" t="s">
        <v>108</v>
      </c>
      <c r="K8" s="142">
        <f>SUM(K7)</f>
        <v>0</v>
      </c>
      <c r="L8" s="142">
        <f>SUM(L7)</f>
        <v>0</v>
      </c>
      <c r="M8"/>
    </row>
    <row r="9" spans="2:13" ht="15" customHeight="1">
      <c r="B9" s="234"/>
      <c r="C9" s="168"/>
      <c r="D9" s="168"/>
      <c r="E9" s="168"/>
      <c r="F9" s="168"/>
      <c r="G9" s="168"/>
      <c r="H9" s="168"/>
      <c r="I9" s="144"/>
      <c r="J9" s="144"/>
      <c r="K9" s="144"/>
      <c r="L9" s="144"/>
      <c r="M9" s="144"/>
    </row>
    <row r="10" spans="2:13" ht="15" customHeight="1">
      <c r="B10" s="168"/>
      <c r="C10" s="168"/>
      <c r="D10" s="168"/>
      <c r="E10" s="168"/>
      <c r="F10" s="168"/>
      <c r="G10" s="168"/>
      <c r="H10" s="168"/>
      <c r="I10" s="144"/>
      <c r="J10" s="144"/>
      <c r="K10" s="144"/>
      <c r="L10" s="144"/>
      <c r="M10" s="144"/>
    </row>
    <row r="11" spans="2:13" ht="15" customHeight="1">
      <c r="B11" s="168"/>
      <c r="C11" s="168"/>
      <c r="D11" s="168"/>
      <c r="E11" s="168"/>
      <c r="F11" s="168"/>
      <c r="G11" s="168"/>
      <c r="H11" s="168"/>
      <c r="I11" s="144"/>
      <c r="J11" s="144"/>
      <c r="K11" s="144"/>
      <c r="L11" s="144"/>
      <c r="M11" s="144"/>
    </row>
    <row r="12" spans="2:13" ht="15" customHeight="1"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</row>
    <row r="13" spans="2:13" ht="15" customHeight="1"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</row>
  </sheetData>
  <mergeCells count="2">
    <mergeCell ref="D6:E6"/>
    <mergeCell ref="D7:E7"/>
  </mergeCells>
  <printOptions horizontalCentered="1"/>
  <pageMargins left="0" right="0" top="1.5756944444444443" bottom="1" header="0.7875" footer="0.5118055555555555"/>
  <pageSetup horizontalDpi="300" verticalDpi="300" orientation="landscape" paperSize="9"/>
  <headerFooter alignWithMargins="0">
    <oddHeader>&amp;L&amp;"Calibri,Regularna"&amp;11Wojewódzki Szpital Zespolony
ul. Grunwaldzka 45 
25-736 Kielce
EZ/ZP/40/2012&amp;C&amp;"Calibri,Regularna"&amp;11Pakiet nr 28&amp;R&amp;"Calibri,Regularna"&amp;11Kielce, dn. 2012-05-25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B11" sqref="B11"/>
    </sheetView>
  </sheetViews>
  <sheetFormatPr defaultColWidth="9.140625" defaultRowHeight="15" customHeight="1"/>
  <cols>
    <col min="1" max="1" width="3.28125" style="1" customWidth="1"/>
    <col min="2" max="2" width="11.57421875" style="259" customWidth="1"/>
    <col min="3" max="3" width="45.28125" style="1" customWidth="1"/>
    <col min="4" max="4" width="10.8515625" style="260" customWidth="1"/>
    <col min="5" max="5" width="6.7109375" style="1" customWidth="1"/>
    <col min="6" max="6" width="3.28125" style="1" customWidth="1"/>
    <col min="7" max="7" width="7.421875" style="1" customWidth="1"/>
    <col min="8" max="8" width="9.00390625" style="1" customWidth="1"/>
    <col min="9" max="9" width="5.140625" style="1" customWidth="1"/>
    <col min="10" max="10" width="7.140625" style="1" customWidth="1"/>
    <col min="11" max="11" width="10.00390625" style="1" customWidth="1"/>
    <col min="12" max="12" width="11.8515625" style="1" customWidth="1"/>
    <col min="13" max="13" width="12.140625" style="1" customWidth="1"/>
    <col min="14" max="253" width="9.421875" style="1" customWidth="1"/>
  </cols>
  <sheetData>
    <row r="2" ht="18.75" customHeight="1">
      <c r="C2" s="102" t="s">
        <v>69</v>
      </c>
    </row>
    <row r="3" ht="15" customHeight="1">
      <c r="C3" s="122"/>
    </row>
    <row r="4" ht="15.75" customHeight="1">
      <c r="C4" s="172" t="s">
        <v>336</v>
      </c>
    </row>
    <row r="6" spans="2:13" ht="57" customHeight="1">
      <c r="B6" s="270" t="s">
        <v>337</v>
      </c>
      <c r="C6" s="127" t="s">
        <v>296</v>
      </c>
      <c r="D6" s="286" t="s">
        <v>79</v>
      </c>
      <c r="E6" s="127" t="s">
        <v>112</v>
      </c>
      <c r="F6" s="127" t="s">
        <v>338</v>
      </c>
      <c r="G6" s="275" t="s">
        <v>86</v>
      </c>
      <c r="H6" s="275" t="s">
        <v>87</v>
      </c>
      <c r="I6" s="163" t="s">
        <v>88</v>
      </c>
      <c r="J6" s="283" t="s">
        <v>89</v>
      </c>
      <c r="K6" s="276" t="s">
        <v>90</v>
      </c>
      <c r="L6" s="276" t="s">
        <v>91</v>
      </c>
      <c r="M6"/>
    </row>
    <row r="7" spans="1:13" ht="24" customHeight="1">
      <c r="A7" s="287">
        <v>1</v>
      </c>
      <c r="B7" s="288"/>
      <c r="C7" s="265" t="s">
        <v>339</v>
      </c>
      <c r="D7" s="289" t="s">
        <v>340</v>
      </c>
      <c r="E7" s="166"/>
      <c r="F7" s="290" t="s">
        <v>341</v>
      </c>
      <c r="G7" s="166">
        <v>6000</v>
      </c>
      <c r="H7" s="236"/>
      <c r="I7" s="153"/>
      <c r="J7" s="71">
        <f>H7+(H7*I7)</f>
        <v>0</v>
      </c>
      <c r="K7" s="264">
        <f>G7*H7</f>
        <v>0</v>
      </c>
      <c r="L7" s="264">
        <f>G7*J7</f>
        <v>0</v>
      </c>
      <c r="M7"/>
    </row>
    <row r="8" spans="1:13" ht="36" customHeight="1">
      <c r="A8" s="287">
        <v>2</v>
      </c>
      <c r="B8" s="288"/>
      <c r="C8" s="265" t="s">
        <v>342</v>
      </c>
      <c r="D8" s="289" t="s">
        <v>343</v>
      </c>
      <c r="E8" s="166"/>
      <c r="F8" s="290" t="s">
        <v>341</v>
      </c>
      <c r="G8" s="166">
        <v>500</v>
      </c>
      <c r="H8" s="236"/>
      <c r="I8" s="153"/>
      <c r="J8" s="71">
        <f>H8+(H8*I8)</f>
        <v>0</v>
      </c>
      <c r="K8" s="264">
        <f>G8*H8</f>
        <v>0</v>
      </c>
      <c r="L8" s="264">
        <f>K8+(K8*I8)</f>
        <v>0</v>
      </c>
      <c r="M8"/>
    </row>
    <row r="9" spans="1:13" ht="48" customHeight="1">
      <c r="A9" s="287">
        <v>3</v>
      </c>
      <c r="B9" s="288"/>
      <c r="C9" s="265"/>
      <c r="D9" s="289" t="s">
        <v>344</v>
      </c>
      <c r="E9" s="166"/>
      <c r="F9" s="290" t="s">
        <v>345</v>
      </c>
      <c r="G9" s="166">
        <v>200</v>
      </c>
      <c r="H9" s="236"/>
      <c r="I9" s="153"/>
      <c r="J9" s="71">
        <f>H9+(H9*I9)</f>
        <v>0</v>
      </c>
      <c r="K9" s="264">
        <f>G9*H9</f>
        <v>0</v>
      </c>
      <c r="L9" s="264">
        <f>K9+(K9*I9)</f>
        <v>0</v>
      </c>
      <c r="M9"/>
    </row>
    <row r="10" spans="1:13" ht="70.5" customHeight="1">
      <c r="A10" s="287">
        <v>4</v>
      </c>
      <c r="B10" s="262"/>
      <c r="C10" s="266" t="s">
        <v>346</v>
      </c>
      <c r="D10" s="289" t="s">
        <v>347</v>
      </c>
      <c r="E10" s="166"/>
      <c r="F10" s="290" t="s">
        <v>345</v>
      </c>
      <c r="G10" s="166">
        <v>130</v>
      </c>
      <c r="H10" s="236"/>
      <c r="I10" s="153"/>
      <c r="J10" s="71">
        <f>H10+(H10*I10)</f>
        <v>0</v>
      </c>
      <c r="K10" s="264">
        <f>G10*H10</f>
        <v>0</v>
      </c>
      <c r="L10" s="264">
        <f>K10+(K10*I10)</f>
        <v>0</v>
      </c>
      <c r="M10"/>
    </row>
    <row r="11" spans="1:13" ht="62.25" customHeight="1">
      <c r="A11" s="287">
        <v>5</v>
      </c>
      <c r="B11" s="262"/>
      <c r="C11" s="266"/>
      <c r="D11" s="289" t="s">
        <v>348</v>
      </c>
      <c r="E11" s="166"/>
      <c r="F11" s="290" t="s">
        <v>345</v>
      </c>
      <c r="G11" s="166">
        <v>80</v>
      </c>
      <c r="H11" s="236"/>
      <c r="I11" s="153"/>
      <c r="J11" s="71">
        <f>H11+(H11*I11)</f>
        <v>0</v>
      </c>
      <c r="K11" s="264">
        <f>G11*H11</f>
        <v>0</v>
      </c>
      <c r="L11" s="264">
        <f>K11+(K11*I11)</f>
        <v>0</v>
      </c>
      <c r="M11"/>
    </row>
    <row r="12" spans="2:13" s="291" customFormat="1" ht="12.75" customHeight="1">
      <c r="B12" s="292"/>
      <c r="C12" s="293"/>
      <c r="D12" s="293"/>
      <c r="G12" s="252"/>
      <c r="H12" s="252"/>
      <c r="I12" s="294"/>
      <c r="J12" s="295" t="s">
        <v>108</v>
      </c>
      <c r="K12" s="296">
        <f>SUM(K7:K11)</f>
        <v>0</v>
      </c>
      <c r="L12" s="296">
        <f>SUM(L7:L11)</f>
        <v>0</v>
      </c>
      <c r="M12"/>
    </row>
    <row r="13" spans="2:13" s="291" customFormat="1" ht="12.75" customHeight="1">
      <c r="B13" s="297"/>
      <c r="D13" s="293"/>
      <c r="H13" s="298"/>
      <c r="I13" s="298"/>
      <c r="J13" s="298"/>
      <c r="K13" s="298"/>
      <c r="L13" s="298"/>
      <c r="M13" s="298"/>
    </row>
    <row r="14" spans="2:13" s="291" customFormat="1" ht="12.75" customHeight="1">
      <c r="B14" s="297"/>
      <c r="D14" s="293"/>
      <c r="H14" s="298"/>
      <c r="I14" s="298"/>
      <c r="J14" s="298"/>
      <c r="K14" s="298"/>
      <c r="L14" s="298"/>
      <c r="M14" s="298"/>
    </row>
    <row r="15" spans="2:13" s="4" customFormat="1" ht="15" customHeight="1">
      <c r="B15" s="299"/>
      <c r="D15" s="300"/>
      <c r="H15" s="241"/>
      <c r="I15" s="241"/>
      <c r="J15" s="241"/>
      <c r="K15" s="241"/>
      <c r="L15" s="241"/>
      <c r="M15" s="241"/>
    </row>
    <row r="16" spans="2:4" s="4" customFormat="1" ht="15" customHeight="1">
      <c r="B16" s="299"/>
      <c r="D16" s="300"/>
    </row>
  </sheetData>
  <mergeCells count="2">
    <mergeCell ref="C8:C9"/>
    <mergeCell ref="C10:C11"/>
  </mergeCells>
  <printOptions horizontalCentered="1"/>
  <pageMargins left="0" right="0" top="1.5756944444444443" bottom="1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29&amp;R&amp;"Calibri,Regularna"&amp;11Kielce, dn. 2012-05-25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M15" sqref="M15"/>
    </sheetView>
  </sheetViews>
  <sheetFormatPr defaultColWidth="9.140625" defaultRowHeight="15" customHeight="1"/>
  <cols>
    <col min="1" max="1" width="2.140625" style="1" customWidth="1"/>
    <col min="2" max="2" width="13.7109375" style="1" customWidth="1"/>
    <col min="3" max="3" width="32.28125" style="1" customWidth="1"/>
    <col min="4" max="5" width="9.421875" style="1" customWidth="1"/>
    <col min="6" max="6" width="5.8515625" style="1" customWidth="1"/>
    <col min="7" max="7" width="9.421875" style="1" customWidth="1"/>
    <col min="8" max="8" width="7.57421875" style="1" customWidth="1"/>
    <col min="9" max="9" width="6.140625" style="1" customWidth="1"/>
    <col min="10" max="10" width="8.00390625" style="1" customWidth="1"/>
    <col min="11" max="11" width="7.57421875" style="1" customWidth="1"/>
    <col min="12" max="12" width="7.7109375" style="1" customWidth="1"/>
    <col min="13" max="13" width="11.00390625" style="1" customWidth="1"/>
    <col min="14" max="14" width="4.8515625" style="171" customWidth="1"/>
    <col min="15" max="16384" width="9.421875" style="1" customWidth="1"/>
  </cols>
  <sheetData>
    <row r="2" ht="18.75" customHeight="1">
      <c r="C2" s="102" t="s">
        <v>70</v>
      </c>
    </row>
    <row r="3" ht="15" customHeight="1">
      <c r="B3" s="122"/>
    </row>
    <row r="4" ht="15.75" customHeight="1">
      <c r="C4" s="172" t="s">
        <v>349</v>
      </c>
    </row>
    <row r="6" spans="2:14" ht="51" customHeight="1">
      <c r="B6" s="270" t="s">
        <v>295</v>
      </c>
      <c r="C6" s="127" t="s">
        <v>296</v>
      </c>
      <c r="D6" s="301" t="s">
        <v>297</v>
      </c>
      <c r="E6" s="301"/>
      <c r="F6" s="301"/>
      <c r="G6" s="127" t="s">
        <v>112</v>
      </c>
      <c r="H6" s="275" t="s">
        <v>86</v>
      </c>
      <c r="I6" s="275" t="s">
        <v>87</v>
      </c>
      <c r="J6" s="163" t="s">
        <v>88</v>
      </c>
      <c r="K6" s="130" t="s">
        <v>89</v>
      </c>
      <c r="L6" s="276" t="s">
        <v>90</v>
      </c>
      <c r="M6" s="276" t="s">
        <v>91</v>
      </c>
      <c r="N6"/>
    </row>
    <row r="7" spans="1:14" ht="34.5" customHeight="1">
      <c r="A7" s="1">
        <v>1</v>
      </c>
      <c r="B7" s="288"/>
      <c r="C7" s="265" t="s">
        <v>350</v>
      </c>
      <c r="D7" s="265" t="s">
        <v>351</v>
      </c>
      <c r="E7" s="265"/>
      <c r="F7" s="265"/>
      <c r="G7" s="166"/>
      <c r="H7" s="166">
        <v>60</v>
      </c>
      <c r="I7" s="236"/>
      <c r="J7" s="153"/>
      <c r="K7" s="71">
        <f>I7+(I7*J7)</f>
        <v>0</v>
      </c>
      <c r="L7" s="71">
        <f>H7*I7</f>
        <v>0</v>
      </c>
      <c r="M7" s="302">
        <f>H7*K7</f>
        <v>0</v>
      </c>
      <c r="N7"/>
    </row>
    <row r="8" spans="1:14" ht="36" customHeight="1">
      <c r="A8" s="1">
        <v>2</v>
      </c>
      <c r="B8" s="288"/>
      <c r="C8" s="265" t="s">
        <v>352</v>
      </c>
      <c r="D8" s="265" t="s">
        <v>353</v>
      </c>
      <c r="E8" s="265"/>
      <c r="F8" s="265"/>
      <c r="G8" s="166"/>
      <c r="H8" s="166">
        <v>90</v>
      </c>
      <c r="I8" s="236"/>
      <c r="J8" s="153"/>
      <c r="K8" s="71">
        <f>I8+(I8*J8)</f>
        <v>0</v>
      </c>
      <c r="L8" s="71">
        <f>H8*I8</f>
        <v>0</v>
      </c>
      <c r="M8" s="302">
        <f>H8*K8</f>
        <v>0</v>
      </c>
      <c r="N8"/>
    </row>
    <row r="9" spans="1:14" ht="47.25" customHeight="1">
      <c r="A9" s="1">
        <v>3</v>
      </c>
      <c r="B9" s="288"/>
      <c r="C9" s="265" t="s">
        <v>354</v>
      </c>
      <c r="D9" s="265" t="s">
        <v>355</v>
      </c>
      <c r="E9" s="265"/>
      <c r="F9" s="265"/>
      <c r="G9" s="166"/>
      <c r="H9" s="166">
        <v>60</v>
      </c>
      <c r="I9" s="236"/>
      <c r="J9" s="153"/>
      <c r="K9" s="71">
        <f>I9+(I9*J9)</f>
        <v>0</v>
      </c>
      <c r="L9" s="71">
        <f>H9*I9</f>
        <v>0</v>
      </c>
      <c r="M9" s="302">
        <f>H9*K9</f>
        <v>0</v>
      </c>
      <c r="N9"/>
    </row>
    <row r="10" spans="2:13" ht="15" customHeight="1">
      <c r="B10" s="220"/>
      <c r="C10" s="220"/>
      <c r="D10" s="220"/>
      <c r="E10" s="220"/>
      <c r="F10" s="220"/>
      <c r="G10" s="144"/>
      <c r="H10" s="144"/>
      <c r="I10" s="144"/>
      <c r="J10" s="144"/>
      <c r="K10" s="258" t="s">
        <v>108</v>
      </c>
      <c r="L10" s="303" t="s">
        <v>356</v>
      </c>
      <c r="M10" s="142">
        <f>SUM(L7:L9)</f>
        <v>0</v>
      </c>
    </row>
    <row r="11" spans="2:13" ht="15" customHeight="1">
      <c r="B11" s="220"/>
      <c r="C11" s="233"/>
      <c r="D11" s="220"/>
      <c r="E11" s="220"/>
      <c r="F11" s="220"/>
      <c r="G11" s="144"/>
      <c r="H11" s="144"/>
      <c r="I11" s="144"/>
      <c r="J11" s="144"/>
      <c r="K11" s="144"/>
      <c r="L11" s="144"/>
      <c r="M11" s="144"/>
    </row>
    <row r="12" spans="2:13" ht="15" customHeight="1">
      <c r="B12" s="220"/>
      <c r="C12" s="220"/>
      <c r="D12" s="220"/>
      <c r="E12" s="220"/>
      <c r="F12" s="220"/>
      <c r="G12" s="144"/>
      <c r="H12" s="144"/>
      <c r="I12" s="144"/>
      <c r="J12" s="144"/>
      <c r="K12" s="144"/>
      <c r="L12" s="144"/>
      <c r="M12" s="144"/>
    </row>
    <row r="13" spans="2:13" ht="15" customHeight="1">
      <c r="B13" s="220"/>
      <c r="C13" s="220"/>
      <c r="D13" s="220"/>
      <c r="E13" s="220"/>
      <c r="F13" s="220"/>
      <c r="G13" s="144"/>
      <c r="H13" s="144"/>
      <c r="I13" s="144"/>
      <c r="J13" s="144"/>
      <c r="K13" s="144"/>
      <c r="L13" s="144"/>
      <c r="M13" s="144"/>
    </row>
    <row r="14" spans="7:13" ht="15" customHeight="1">
      <c r="G14" s="144"/>
      <c r="H14" s="144"/>
      <c r="I14" s="144"/>
      <c r="J14" s="144"/>
      <c r="K14" s="144"/>
      <c r="L14" s="144"/>
      <c r="M14" s="144"/>
    </row>
    <row r="15" spans="7:13" ht="15" customHeight="1">
      <c r="G15" s="144"/>
      <c r="H15" s="144"/>
      <c r="I15" s="144"/>
      <c r="J15" s="144"/>
      <c r="K15" s="144"/>
      <c r="L15" s="144"/>
      <c r="M15" s="144"/>
    </row>
  </sheetData>
  <mergeCells count="4">
    <mergeCell ref="D6:F6"/>
    <mergeCell ref="D7:F7"/>
    <mergeCell ref="D8:F8"/>
    <mergeCell ref="D9:F9"/>
  </mergeCells>
  <printOptions horizontalCentered="1"/>
  <pageMargins left="0" right="0" top="1.5756944444444443" bottom="1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30&amp;R&amp;"Calibri,Regularna"&amp;11Kielce, dn. 2012-05-25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L16" sqref="L16"/>
    </sheetView>
  </sheetViews>
  <sheetFormatPr defaultColWidth="9.140625" defaultRowHeight="15" customHeight="1"/>
  <cols>
    <col min="1" max="1" width="2.140625" style="1" customWidth="1"/>
    <col min="2" max="2" width="15.7109375" style="1" customWidth="1"/>
    <col min="3" max="3" width="29.00390625" style="1" customWidth="1"/>
    <col min="4" max="5" width="9.421875" style="1" customWidth="1"/>
    <col min="6" max="6" width="6.57421875" style="1" customWidth="1"/>
    <col min="7" max="7" width="5.00390625" style="1" customWidth="1"/>
    <col min="8" max="8" width="7.8515625" style="1" customWidth="1"/>
    <col min="9" max="9" width="8.00390625" style="287" customWidth="1"/>
    <col min="10" max="10" width="9.140625" style="1" customWidth="1"/>
    <col min="11" max="11" width="4.7109375" style="1" customWidth="1"/>
    <col min="12" max="12" width="9.28125" style="1" customWidth="1"/>
    <col min="13" max="13" width="10.140625" style="1" customWidth="1"/>
    <col min="14" max="14" width="10.7109375" style="1" customWidth="1"/>
    <col min="15" max="15" width="10.421875" style="1" customWidth="1"/>
    <col min="16" max="16384" width="9.421875" style="1" customWidth="1"/>
  </cols>
  <sheetData>
    <row r="2" ht="18.75" customHeight="1">
      <c r="C2" s="102" t="s">
        <v>71</v>
      </c>
    </row>
    <row r="3" ht="15" customHeight="1">
      <c r="B3" s="122"/>
    </row>
    <row r="4" ht="15.75" customHeight="1">
      <c r="C4" s="172" t="s">
        <v>357</v>
      </c>
    </row>
    <row r="6" spans="2:15" ht="51" customHeight="1">
      <c r="B6" s="270" t="s">
        <v>295</v>
      </c>
      <c r="C6" s="127" t="s">
        <v>296</v>
      </c>
      <c r="D6" s="301" t="s">
        <v>297</v>
      </c>
      <c r="E6" s="301"/>
      <c r="F6" s="301"/>
      <c r="G6" s="127" t="s">
        <v>112</v>
      </c>
      <c r="H6" s="127" t="s">
        <v>338</v>
      </c>
      <c r="I6" s="127" t="s">
        <v>358</v>
      </c>
      <c r="J6" s="127" t="s">
        <v>87</v>
      </c>
      <c r="K6" s="163" t="s">
        <v>88</v>
      </c>
      <c r="L6" s="130" t="s">
        <v>89</v>
      </c>
      <c r="M6" s="129" t="s">
        <v>90</v>
      </c>
      <c r="N6" s="129" t="s">
        <v>91</v>
      </c>
      <c r="O6"/>
    </row>
    <row r="7" spans="1:15" s="234" customFormat="1" ht="34.5" customHeight="1">
      <c r="A7" s="234">
        <v>1</v>
      </c>
      <c r="B7" s="304"/>
      <c r="C7" s="216" t="s">
        <v>359</v>
      </c>
      <c r="D7" s="216" t="s">
        <v>360</v>
      </c>
      <c r="E7" s="216"/>
      <c r="F7" s="216"/>
      <c r="G7" s="70"/>
      <c r="H7" s="92" t="s">
        <v>361</v>
      </c>
      <c r="I7" s="70">
        <v>200</v>
      </c>
      <c r="J7" s="236"/>
      <c r="K7" s="153"/>
      <c r="L7" s="71">
        <f>J7+(J7*K7)</f>
        <v>0</v>
      </c>
      <c r="M7" s="71">
        <f>I7*J7</f>
        <v>0</v>
      </c>
      <c r="N7" s="305">
        <f>I7*L7</f>
        <v>0</v>
      </c>
      <c r="O7"/>
    </row>
    <row r="8" spans="7:15" ht="15" customHeight="1">
      <c r="G8" s="144"/>
      <c r="H8" s="306"/>
      <c r="I8" s="144"/>
      <c r="J8" s="144"/>
      <c r="K8" s="221"/>
      <c r="L8" s="258" t="s">
        <v>108</v>
      </c>
      <c r="M8" s="142">
        <f>SUM(M7)</f>
        <v>0</v>
      </c>
      <c r="N8" s="142">
        <f>SUM(N7)</f>
        <v>0</v>
      </c>
      <c r="O8"/>
    </row>
    <row r="9" spans="3:15" ht="15" customHeight="1">
      <c r="C9" s="4"/>
      <c r="G9" s="144"/>
      <c r="H9" s="144"/>
      <c r="I9" s="306"/>
      <c r="J9" s="144"/>
      <c r="K9" s="144"/>
      <c r="L9" s="144"/>
      <c r="M9" s="144"/>
      <c r="N9" s="144"/>
      <c r="O9" s="144"/>
    </row>
    <row r="10" spans="3:15" ht="15" customHeight="1">
      <c r="C10" s="1" t="s">
        <v>362</v>
      </c>
      <c r="G10" s="144"/>
      <c r="H10" s="144"/>
      <c r="I10" s="306"/>
      <c r="J10" s="144"/>
      <c r="K10" s="144"/>
      <c r="L10" s="144"/>
      <c r="M10" s="144"/>
      <c r="N10" s="144"/>
      <c r="O10" s="144"/>
    </row>
  </sheetData>
  <mergeCells count="2">
    <mergeCell ref="D6:F6"/>
    <mergeCell ref="D7:F7"/>
  </mergeCells>
  <printOptions horizontalCentered="1"/>
  <pageMargins left="0" right="0" top="1.5756944444444443" bottom="1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31&amp;R&amp;"Calibri,Regularna"&amp;11Kielce, dn. 2012-05-25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O2" sqref="O2"/>
    </sheetView>
  </sheetViews>
  <sheetFormatPr defaultColWidth="9.140625" defaultRowHeight="15" customHeight="1"/>
  <cols>
    <col min="1" max="1" width="3.28125" style="1" customWidth="1"/>
    <col min="2" max="2" width="14.28125" style="1" customWidth="1"/>
    <col min="3" max="3" width="22.7109375" style="1" customWidth="1"/>
    <col min="4" max="4" width="8.7109375" style="1" customWidth="1"/>
    <col min="5" max="5" width="8.421875" style="1" customWidth="1"/>
    <col min="6" max="6" width="8.8515625" style="1" customWidth="1"/>
    <col min="7" max="7" width="7.8515625" style="1" customWidth="1"/>
    <col min="8" max="8" width="5.57421875" style="1" customWidth="1"/>
    <col min="9" max="9" width="12.57421875" style="1" customWidth="1"/>
    <col min="10" max="10" width="11.57421875" style="1" customWidth="1"/>
    <col min="11" max="11" width="8.00390625" style="1" customWidth="1"/>
    <col min="12" max="12" width="6.7109375" style="1" customWidth="1"/>
    <col min="13" max="13" width="8.421875" style="1" customWidth="1"/>
    <col min="14" max="14" width="9.00390625" style="1" customWidth="1"/>
    <col min="15" max="15" width="10.8515625" style="1" customWidth="1"/>
    <col min="16" max="16" width="11.7109375" style="307" customWidth="1"/>
    <col min="17" max="255" width="9.421875" style="1" customWidth="1"/>
  </cols>
  <sheetData>
    <row r="1" ht="15" customHeight="1">
      <c r="K1" s="103"/>
    </row>
    <row r="2" spans="1:14" ht="18.75" customHeight="1">
      <c r="A2" s="51"/>
      <c r="B2" s="102" t="s">
        <v>363</v>
      </c>
      <c r="C2" s="118"/>
      <c r="D2" s="118"/>
      <c r="E2" s="118"/>
      <c r="F2" s="118"/>
      <c r="G2" s="118"/>
      <c r="I2" s="119"/>
      <c r="J2" s="119"/>
      <c r="K2" s="103"/>
      <c r="L2" s="120"/>
      <c r="M2" s="121"/>
      <c r="N2" s="121"/>
    </row>
    <row r="3" spans="1:14" ht="15" customHeight="1">
      <c r="A3" s="51"/>
      <c r="B3" s="122"/>
      <c r="C3" s="118"/>
      <c r="D3" s="118"/>
      <c r="E3" s="118"/>
      <c r="F3" s="118"/>
      <c r="G3" s="118"/>
      <c r="H3" s="118"/>
      <c r="I3" s="119"/>
      <c r="J3" s="119"/>
      <c r="K3" s="123"/>
      <c r="L3" s="120"/>
      <c r="M3" s="121"/>
      <c r="N3" s="121"/>
    </row>
    <row r="4" spans="1:15" ht="15.75" customHeight="1">
      <c r="A4" s="51"/>
      <c r="B4" s="145" t="s">
        <v>364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</row>
    <row r="5" spans="1:15" ht="15.75" customHeight="1">
      <c r="A5" s="51"/>
      <c r="B5" s="145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</row>
    <row r="6" spans="1:14" ht="15" customHeight="1">
      <c r="A6" s="51"/>
      <c r="B6" s="118"/>
      <c r="C6" s="118"/>
      <c r="D6" s="118"/>
      <c r="E6" s="118"/>
      <c r="F6" s="118"/>
      <c r="G6" s="118"/>
      <c r="H6" s="118"/>
      <c r="I6" s="119"/>
      <c r="J6" s="119"/>
      <c r="K6" s="123"/>
      <c r="L6" s="120"/>
      <c r="M6" s="121"/>
      <c r="N6" s="121"/>
    </row>
    <row r="7" spans="1:16" ht="63.75" customHeight="1">
      <c r="A7" s="132"/>
      <c r="B7" s="127" t="s">
        <v>295</v>
      </c>
      <c r="C7" s="127" t="s">
        <v>296</v>
      </c>
      <c r="D7" s="127" t="s">
        <v>80</v>
      </c>
      <c r="E7" s="163" t="s">
        <v>81</v>
      </c>
      <c r="F7" s="127" t="s">
        <v>82</v>
      </c>
      <c r="G7" s="127" t="s">
        <v>83</v>
      </c>
      <c r="H7" s="127" t="s">
        <v>112</v>
      </c>
      <c r="I7" s="127" t="s">
        <v>365</v>
      </c>
      <c r="J7" s="149" t="s">
        <v>366</v>
      </c>
      <c r="K7" s="129" t="s">
        <v>87</v>
      </c>
      <c r="L7" s="163" t="s">
        <v>88</v>
      </c>
      <c r="M7" s="129" t="s">
        <v>89</v>
      </c>
      <c r="N7" s="130" t="s">
        <v>90</v>
      </c>
      <c r="O7" s="130" t="s">
        <v>91</v>
      </c>
      <c r="P7"/>
    </row>
    <row r="8" spans="1:17" ht="48" customHeight="1">
      <c r="A8" s="132">
        <v>1</v>
      </c>
      <c r="B8" s="67"/>
      <c r="C8" s="216" t="s">
        <v>367</v>
      </c>
      <c r="D8" s="68" t="s">
        <v>368</v>
      </c>
      <c r="E8" s="68" t="s">
        <v>124</v>
      </c>
      <c r="F8" s="68" t="s">
        <v>369</v>
      </c>
      <c r="G8" s="68"/>
      <c r="H8" s="70"/>
      <c r="I8" s="224" t="s">
        <v>370</v>
      </c>
      <c r="J8" s="89">
        <v>10</v>
      </c>
      <c r="K8" s="309"/>
      <c r="L8" s="310"/>
      <c r="M8" s="136">
        <f>K8+(K8*L8)</f>
        <v>0</v>
      </c>
      <c r="N8" s="136">
        <f>J8*K8</f>
        <v>0</v>
      </c>
      <c r="O8" s="137">
        <f>J8*M8</f>
        <v>0</v>
      </c>
      <c r="P8"/>
      <c r="Q8" s="168"/>
    </row>
    <row r="9" spans="1:17" ht="48" customHeight="1">
      <c r="A9" s="132">
        <v>2</v>
      </c>
      <c r="B9" s="67"/>
      <c r="C9" s="216" t="s">
        <v>367</v>
      </c>
      <c r="D9" s="68" t="s">
        <v>368</v>
      </c>
      <c r="E9" s="68" t="s">
        <v>124</v>
      </c>
      <c r="F9" s="68" t="s">
        <v>371</v>
      </c>
      <c r="G9" s="68"/>
      <c r="H9" s="70"/>
      <c r="I9" s="224" t="s">
        <v>370</v>
      </c>
      <c r="J9" s="89">
        <v>10</v>
      </c>
      <c r="K9" s="309"/>
      <c r="L9" s="310"/>
      <c r="M9" s="136">
        <f>K9+(K9*L9)</f>
        <v>0</v>
      </c>
      <c r="N9" s="136">
        <f>J9*K9</f>
        <v>0</v>
      </c>
      <c r="O9" s="137">
        <f>J9*M9</f>
        <v>0</v>
      </c>
      <c r="P9"/>
      <c r="Q9" s="168"/>
    </row>
    <row r="10" spans="1:17" ht="48" customHeight="1">
      <c r="A10" s="132">
        <v>3</v>
      </c>
      <c r="B10" s="67"/>
      <c r="C10" s="216" t="s">
        <v>367</v>
      </c>
      <c r="D10" s="68" t="s">
        <v>368</v>
      </c>
      <c r="E10" s="68" t="s">
        <v>124</v>
      </c>
      <c r="F10" s="68" t="s">
        <v>369</v>
      </c>
      <c r="G10" s="68"/>
      <c r="H10" s="70"/>
      <c r="I10" s="224" t="s">
        <v>370</v>
      </c>
      <c r="J10" s="70">
        <v>10</v>
      </c>
      <c r="K10" s="309"/>
      <c r="L10" s="310">
        <v>0.08</v>
      </c>
      <c r="M10" s="136">
        <f>K10+(K10*L10)</f>
        <v>0</v>
      </c>
      <c r="N10" s="136">
        <f>J10*K10</f>
        <v>0</v>
      </c>
      <c r="O10" s="137">
        <f>N10+(N10*L10)</f>
        <v>0</v>
      </c>
      <c r="P10"/>
      <c r="Q10" s="168"/>
    </row>
    <row r="11" spans="1:17" ht="15" customHeight="1">
      <c r="A11" s="65"/>
      <c r="B11" s="141"/>
      <c r="C11" s="155"/>
      <c r="D11" s="155"/>
      <c r="E11" s="155"/>
      <c r="F11" s="155"/>
      <c r="G11" s="155"/>
      <c r="H11" s="311"/>
      <c r="I11" s="78"/>
      <c r="J11" s="58"/>
      <c r="K11" s="79"/>
      <c r="L11" s="79"/>
      <c r="M11" s="312" t="s">
        <v>108</v>
      </c>
      <c r="N11" s="142">
        <f>SUM(N8:N10)</f>
        <v>0</v>
      </c>
      <c r="O11" s="142">
        <f>SUM(O8:O10)</f>
        <v>0</v>
      </c>
      <c r="P11"/>
      <c r="Q11" s="168"/>
    </row>
    <row r="12" spans="2:17" ht="15" customHeight="1">
      <c r="B12" s="168"/>
      <c r="C12" s="168"/>
      <c r="D12" s="168"/>
      <c r="E12" s="168"/>
      <c r="F12" s="168"/>
      <c r="G12" s="168"/>
      <c r="H12" s="144"/>
      <c r="I12" s="144"/>
      <c r="J12" s="144"/>
      <c r="K12" s="79"/>
      <c r="L12" s="144"/>
      <c r="M12" s="144"/>
      <c r="N12" s="144"/>
      <c r="O12" s="144"/>
      <c r="P12" s="144"/>
      <c r="Q12" s="168"/>
    </row>
    <row r="13" spans="2:17" ht="15" customHeight="1">
      <c r="B13" s="168"/>
      <c r="C13" s="168"/>
      <c r="D13" s="168"/>
      <c r="E13" s="168"/>
      <c r="F13" s="168"/>
      <c r="G13" s="168"/>
      <c r="H13" s="144"/>
      <c r="I13" s="144"/>
      <c r="J13" s="144"/>
      <c r="K13" s="144"/>
      <c r="L13" s="144"/>
      <c r="M13" s="144"/>
      <c r="N13" s="144"/>
      <c r="O13" s="144"/>
      <c r="P13" s="144"/>
      <c r="Q13" s="168"/>
    </row>
    <row r="14" spans="2:17" ht="15" customHeight="1">
      <c r="B14" s="234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Q14" s="168"/>
    </row>
  </sheetData>
  <printOptions horizontalCentered="1"/>
  <pageMargins left="0" right="0" top="1.5756944444444443" bottom="0.5951388888888889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EZ/ZP/40/2011&amp;C&amp;"Calibri,Regularna"&amp;11Pakiet nr 32&amp;R&amp;"Calibri,Regularna"&amp;11Kielce, dn. 2012-05-25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L1" sqref="L1"/>
    </sheetView>
  </sheetViews>
  <sheetFormatPr defaultColWidth="9.140625" defaultRowHeight="15" customHeight="1"/>
  <cols>
    <col min="1" max="1" width="3.28125" style="1" customWidth="1"/>
    <col min="2" max="2" width="17.140625" style="259" customWidth="1"/>
    <col min="3" max="3" width="32.140625" style="1" customWidth="1"/>
    <col min="4" max="4" width="10.8515625" style="260" customWidth="1"/>
    <col min="5" max="5" width="6.7109375" style="1" customWidth="1"/>
    <col min="6" max="6" width="3.28125" style="1" customWidth="1"/>
    <col min="7" max="7" width="6.28125" style="1" customWidth="1"/>
    <col min="8" max="8" width="7.421875" style="1" customWidth="1"/>
    <col min="9" max="9" width="5.140625" style="1" customWidth="1"/>
    <col min="10" max="10" width="8.421875" style="1" customWidth="1"/>
    <col min="11" max="11" width="13.140625" style="1" customWidth="1"/>
    <col min="12" max="12" width="14.00390625" style="1" customWidth="1"/>
    <col min="13" max="13" width="15.421875" style="1" customWidth="1"/>
    <col min="14" max="253" width="9.421875" style="1" customWidth="1"/>
  </cols>
  <sheetData>
    <row r="2" ht="18.75" customHeight="1">
      <c r="C2" s="102" t="s">
        <v>73</v>
      </c>
    </row>
    <row r="3" ht="15" customHeight="1">
      <c r="C3" s="122"/>
    </row>
    <row r="4" ht="15.75" customHeight="1">
      <c r="C4" s="172" t="s">
        <v>372</v>
      </c>
    </row>
    <row r="6" spans="2:13" ht="57" customHeight="1">
      <c r="B6" s="270" t="s">
        <v>337</v>
      </c>
      <c r="C6" s="127" t="s">
        <v>296</v>
      </c>
      <c r="D6" s="286" t="s">
        <v>79</v>
      </c>
      <c r="E6" s="127" t="s">
        <v>112</v>
      </c>
      <c r="F6" s="127" t="s">
        <v>338</v>
      </c>
      <c r="G6" s="127" t="s">
        <v>86</v>
      </c>
      <c r="H6" s="127" t="s">
        <v>87</v>
      </c>
      <c r="I6" s="163" t="s">
        <v>88</v>
      </c>
      <c r="J6" s="130" t="s">
        <v>89</v>
      </c>
      <c r="K6" s="129" t="s">
        <v>90</v>
      </c>
      <c r="L6" s="129" t="s">
        <v>91</v>
      </c>
      <c r="M6"/>
    </row>
    <row r="7" spans="1:13" ht="36" customHeight="1">
      <c r="A7" s="287">
        <v>1</v>
      </c>
      <c r="B7" s="262"/>
      <c r="C7" s="265" t="s">
        <v>373</v>
      </c>
      <c r="D7" s="265" t="s">
        <v>374</v>
      </c>
      <c r="E7" s="70"/>
      <c r="F7" s="92" t="s">
        <v>345</v>
      </c>
      <c r="G7" s="70">
        <v>60</v>
      </c>
      <c r="H7" s="236"/>
      <c r="I7" s="167"/>
      <c r="J7" s="71">
        <f>H7+(H7*I7)</f>
        <v>0</v>
      </c>
      <c r="K7" s="264">
        <f>G7*H7</f>
        <v>0</v>
      </c>
      <c r="L7" s="264">
        <f>K7+(K7*I7)</f>
        <v>0</v>
      </c>
      <c r="M7"/>
    </row>
    <row r="8" spans="1:13" ht="24" customHeight="1">
      <c r="A8" s="287">
        <v>2</v>
      </c>
      <c r="B8" s="262"/>
      <c r="C8" s="265"/>
      <c r="D8" s="265" t="s">
        <v>375</v>
      </c>
      <c r="E8" s="70"/>
      <c r="F8" s="92" t="s">
        <v>345</v>
      </c>
      <c r="G8" s="70">
        <v>5</v>
      </c>
      <c r="H8" s="236"/>
      <c r="I8" s="167"/>
      <c r="J8" s="71">
        <f>H8+(H8*I8)</f>
        <v>0</v>
      </c>
      <c r="K8" s="264">
        <f>G8*H8</f>
        <v>0</v>
      </c>
      <c r="L8" s="264">
        <f>K8+(K8*I8)</f>
        <v>0</v>
      </c>
      <c r="M8"/>
    </row>
    <row r="9" spans="2:13" s="291" customFormat="1" ht="12.75" customHeight="1">
      <c r="B9" s="292"/>
      <c r="C9" s="293"/>
      <c r="D9" s="293"/>
      <c r="G9" s="252"/>
      <c r="H9" s="252"/>
      <c r="I9" s="294"/>
      <c r="J9" s="295" t="s">
        <v>108</v>
      </c>
      <c r="K9" s="296">
        <f>SUM(K7:K8)</f>
        <v>0</v>
      </c>
      <c r="L9" s="296">
        <f>SUM(L7:L8)</f>
        <v>0</v>
      </c>
      <c r="M9"/>
    </row>
    <row r="10" spans="2:13" s="291" customFormat="1" ht="12.75" customHeight="1">
      <c r="B10" s="297"/>
      <c r="D10" s="293"/>
      <c r="H10" s="298"/>
      <c r="I10" s="298"/>
      <c r="J10" s="298"/>
      <c r="K10" s="298"/>
      <c r="L10" s="298"/>
      <c r="M10" s="298"/>
    </row>
    <row r="11" spans="2:13" s="291" customFormat="1" ht="12.75" customHeight="1">
      <c r="B11" s="297"/>
      <c r="D11" s="293"/>
      <c r="H11" s="298"/>
      <c r="I11" s="298"/>
      <c r="J11" s="298"/>
      <c r="K11" s="298"/>
      <c r="L11" s="298"/>
      <c r="M11" s="298"/>
    </row>
    <row r="12" spans="2:13" s="4" customFormat="1" ht="15" customHeight="1">
      <c r="B12" s="299"/>
      <c r="C12"/>
      <c r="D12" s="300"/>
      <c r="H12" s="241"/>
      <c r="I12" s="241"/>
      <c r="J12" s="241"/>
      <c r="K12" s="241"/>
      <c r="L12" s="241"/>
      <c r="M12" s="241"/>
    </row>
    <row r="13" spans="2:4" s="4" customFormat="1" ht="15" customHeight="1">
      <c r="B13" s="299"/>
      <c r="C13" s="4" t="s">
        <v>376</v>
      </c>
      <c r="D13" s="300"/>
    </row>
  </sheetData>
  <mergeCells count="1">
    <mergeCell ref="C7:C8"/>
  </mergeCells>
  <printOptions horizontalCentered="1"/>
  <pageMargins left="0" right="0" top="1.5756944444444443" bottom="0.5951388888888889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33&amp;R&amp;"Calibri,Regularna"&amp;11Kielce, dn. 2012-05-25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K12" sqref="K12"/>
    </sheetView>
  </sheetViews>
  <sheetFormatPr defaultColWidth="9.140625" defaultRowHeight="15" customHeight="1"/>
  <cols>
    <col min="1" max="1" width="2.140625" style="1" customWidth="1"/>
    <col min="2" max="2" width="11.140625" style="1" customWidth="1"/>
    <col min="3" max="3" width="9.00390625" style="1" customWidth="1"/>
    <col min="4" max="4" width="10.140625" style="1" customWidth="1"/>
    <col min="5" max="5" width="8.8515625" style="1" customWidth="1"/>
    <col min="6" max="6" width="7.7109375" style="1" customWidth="1"/>
    <col min="7" max="7" width="8.140625" style="1" customWidth="1"/>
    <col min="8" max="8" width="8.7109375" style="1" customWidth="1"/>
    <col min="9" max="9" width="8.00390625" style="1" customWidth="1"/>
    <col min="10" max="10" width="4.7109375" style="1" customWidth="1"/>
    <col min="11" max="11" width="10.57421875" style="1" customWidth="1"/>
    <col min="12" max="12" width="9.00390625" style="1" customWidth="1"/>
    <col min="13" max="13" width="4.28125" style="1" customWidth="1"/>
    <col min="14" max="15" width="9.28125" style="1" customWidth="1"/>
    <col min="16" max="16" width="11.7109375" style="1" customWidth="1"/>
    <col min="17" max="17" width="6.28125" style="171" customWidth="1"/>
    <col min="18" max="16384" width="9.421875" style="1" customWidth="1"/>
  </cols>
  <sheetData>
    <row r="1" ht="15" customHeight="1">
      <c r="M1" s="103"/>
    </row>
    <row r="2" spans="1:16" ht="18.75" customHeight="1">
      <c r="A2" s="51"/>
      <c r="B2" s="102" t="s">
        <v>377</v>
      </c>
      <c r="C2" s="313">
        <v>34</v>
      </c>
      <c r="D2" s="118"/>
      <c r="E2" s="118"/>
      <c r="F2" s="118"/>
      <c r="G2" s="118"/>
      <c r="H2" s="118"/>
      <c r="I2" s="118"/>
      <c r="J2" s="118"/>
      <c r="K2" s="119"/>
      <c r="L2" s="119"/>
      <c r="M2" s="103"/>
      <c r="N2" s="120"/>
      <c r="O2" s="121"/>
      <c r="P2" s="121"/>
    </row>
    <row r="3" spans="1:16" ht="15" customHeight="1">
      <c r="A3" s="51"/>
      <c r="B3" s="122"/>
      <c r="C3" s="118"/>
      <c r="D3" s="118"/>
      <c r="E3" s="118"/>
      <c r="F3" s="118"/>
      <c r="G3" s="118"/>
      <c r="H3" s="118"/>
      <c r="I3" s="118"/>
      <c r="J3" s="118"/>
      <c r="K3" s="119"/>
      <c r="L3" s="119"/>
      <c r="M3" s="123"/>
      <c r="N3" s="120"/>
      <c r="O3" s="121"/>
      <c r="P3" s="121"/>
    </row>
    <row r="4" spans="1:16" ht="15.75" customHeight="1">
      <c r="A4" s="51"/>
      <c r="B4" s="145" t="s">
        <v>378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5.75" customHeight="1">
      <c r="A5" s="51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5" customHeight="1">
      <c r="A6" s="51"/>
      <c r="B6" s="118"/>
      <c r="C6" s="118"/>
      <c r="D6" s="118"/>
      <c r="E6" s="118"/>
      <c r="F6" s="118"/>
      <c r="G6" s="118"/>
      <c r="H6" s="118"/>
      <c r="I6" s="118"/>
      <c r="J6" s="118"/>
      <c r="K6" s="119"/>
      <c r="L6" s="119"/>
      <c r="M6" s="123"/>
      <c r="N6" s="120"/>
      <c r="O6" s="121"/>
      <c r="P6" s="121"/>
    </row>
    <row r="7" spans="1:17" ht="63.75" customHeight="1">
      <c r="A7" s="132"/>
      <c r="B7" s="125" t="s">
        <v>78</v>
      </c>
      <c r="C7" s="126" t="s">
        <v>79</v>
      </c>
      <c r="D7" s="125" t="s">
        <v>80</v>
      </c>
      <c r="E7" s="126" t="s">
        <v>81</v>
      </c>
      <c r="F7" s="125" t="s">
        <v>82</v>
      </c>
      <c r="G7" s="125" t="s">
        <v>83</v>
      </c>
      <c r="H7" s="125" t="s">
        <v>120</v>
      </c>
      <c r="I7" s="125" t="s">
        <v>379</v>
      </c>
      <c r="J7" s="125" t="s">
        <v>112</v>
      </c>
      <c r="K7" s="125" t="s">
        <v>86</v>
      </c>
      <c r="L7" s="129" t="s">
        <v>87</v>
      </c>
      <c r="M7" s="163" t="s">
        <v>88</v>
      </c>
      <c r="N7" s="129" t="s">
        <v>89</v>
      </c>
      <c r="O7" s="130" t="s">
        <v>90</v>
      </c>
      <c r="P7" s="130" t="s">
        <v>91</v>
      </c>
      <c r="Q7"/>
    </row>
    <row r="8" spans="1:17" s="234" customFormat="1" ht="22.5" customHeight="1">
      <c r="A8" s="314">
        <v>1</v>
      </c>
      <c r="B8" s="152"/>
      <c r="C8" s="68">
        <v>7</v>
      </c>
      <c r="D8" s="68" t="s">
        <v>380</v>
      </c>
      <c r="E8" s="68"/>
      <c r="F8" s="68"/>
      <c r="G8" s="68"/>
      <c r="H8" s="68"/>
      <c r="I8" s="68"/>
      <c r="J8" s="70"/>
      <c r="K8" s="315">
        <v>150</v>
      </c>
      <c r="L8" s="236"/>
      <c r="M8" s="153"/>
      <c r="N8" s="71">
        <f>L8+(L8*M8)</f>
        <v>0</v>
      </c>
      <c r="O8" s="71">
        <f>K8*L8</f>
        <v>0</v>
      </c>
      <c r="P8" s="137">
        <f>K8*N8</f>
        <v>0</v>
      </c>
      <c r="Q8"/>
    </row>
    <row r="9" spans="1:17" ht="15" customHeight="1">
      <c r="A9" s="65"/>
      <c r="B9" s="141"/>
      <c r="C9" s="109"/>
      <c r="D9" s="109"/>
      <c r="E9" s="109"/>
      <c r="F9" s="109"/>
      <c r="G9" s="109"/>
      <c r="H9" s="109"/>
      <c r="I9" s="109"/>
      <c r="J9" s="109"/>
      <c r="K9" s="110"/>
      <c r="L9" s="65"/>
      <c r="M9" s="79"/>
      <c r="N9" s="170" t="s">
        <v>108</v>
      </c>
      <c r="O9" s="101" t="s">
        <v>356</v>
      </c>
      <c r="P9" s="142">
        <f>SUM(P8)</f>
        <v>0</v>
      </c>
      <c r="Q9"/>
    </row>
    <row r="10" spans="13:17" ht="15" customHeight="1">
      <c r="M10" s="112"/>
      <c r="N10" s="144"/>
      <c r="O10" s="144"/>
      <c r="P10" s="144"/>
      <c r="Q10" s="144"/>
    </row>
    <row r="11" spans="14:17" ht="15" customHeight="1">
      <c r="N11" s="144"/>
      <c r="O11" s="144"/>
      <c r="P11" s="144"/>
      <c r="Q11" s="144"/>
    </row>
    <row r="12" spans="14:17" ht="15" customHeight="1">
      <c r="N12" s="144"/>
      <c r="O12" s="144"/>
      <c r="P12" s="144"/>
      <c r="Q12" s="144"/>
    </row>
    <row r="14" ht="15" customHeight="1">
      <c r="C14"/>
    </row>
  </sheetData>
  <printOptions/>
  <pageMargins left="0" right="0" top="1.5756944444444443" bottom="0.5951388888888889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34&amp;R&amp;"Calibri,Regularna"&amp;11Kielce, dn. 2012-05-25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F10" sqref="F10"/>
    </sheetView>
  </sheetViews>
  <sheetFormatPr defaultColWidth="9.140625" defaultRowHeight="15" customHeight="1"/>
  <cols>
    <col min="1" max="1" width="3.28125" style="1" customWidth="1"/>
    <col min="2" max="2" width="73.7109375" style="1" customWidth="1"/>
    <col min="3" max="3" width="7.28125" style="253" customWidth="1"/>
    <col min="4" max="4" width="6.140625" style="253" customWidth="1"/>
    <col min="5" max="5" width="8.00390625" style="253" customWidth="1"/>
    <col min="6" max="6" width="5.00390625" style="253" customWidth="1"/>
    <col min="7" max="7" width="7.421875" style="253" customWidth="1"/>
    <col min="8" max="8" width="10.7109375" style="253" customWidth="1"/>
    <col min="9" max="9" width="12.57421875" style="253" customWidth="1"/>
    <col min="10" max="10" width="4.8515625" style="171" customWidth="1"/>
    <col min="11" max="16384" width="9.421875" style="1" customWidth="1"/>
  </cols>
  <sheetData>
    <row r="1" ht="15" customHeight="1">
      <c r="F1" s="108"/>
    </row>
    <row r="2" spans="1:9" ht="18.75" customHeight="1">
      <c r="A2" s="51"/>
      <c r="B2" s="102" t="s">
        <v>381</v>
      </c>
      <c r="C2" s="118"/>
      <c r="D2" s="119"/>
      <c r="E2" s="119"/>
      <c r="F2" s="108"/>
      <c r="G2" s="120"/>
      <c r="H2" s="121"/>
      <c r="I2" s="121"/>
    </row>
    <row r="3" spans="1:9" ht="15" customHeight="1">
      <c r="A3" s="51"/>
      <c r="B3" s="122"/>
      <c r="C3" s="118"/>
      <c r="D3" s="119"/>
      <c r="E3" s="119"/>
      <c r="F3" s="123"/>
      <c r="G3" s="120"/>
      <c r="H3" s="121"/>
      <c r="I3" s="121"/>
    </row>
    <row r="4" spans="1:9" ht="15.75" customHeight="1">
      <c r="A4" s="51"/>
      <c r="B4" s="316" t="s">
        <v>382</v>
      </c>
      <c r="C4" s="317"/>
      <c r="D4" s="317"/>
      <c r="E4" s="317"/>
      <c r="F4" s="317"/>
      <c r="G4" s="317"/>
      <c r="H4" s="317"/>
      <c r="I4" s="317"/>
    </row>
    <row r="5" spans="1:9" ht="15.75" customHeight="1">
      <c r="A5" s="51"/>
      <c r="B5" s="318"/>
      <c r="C5" s="317"/>
      <c r="D5" s="317"/>
      <c r="E5" s="317"/>
      <c r="F5" s="317"/>
      <c r="G5" s="317"/>
      <c r="H5" s="317"/>
      <c r="I5" s="317"/>
    </row>
    <row r="6" spans="1:9" ht="15" customHeight="1">
      <c r="A6" s="51"/>
      <c r="B6" s="118"/>
      <c r="C6" s="118"/>
      <c r="D6" s="119"/>
      <c r="E6" s="119"/>
      <c r="F6" s="123"/>
      <c r="G6" s="120"/>
      <c r="H6" s="121"/>
      <c r="I6" s="121"/>
    </row>
    <row r="7" spans="1:10" ht="63.75" customHeight="1">
      <c r="A7" s="132"/>
      <c r="B7" s="125" t="s">
        <v>78</v>
      </c>
      <c r="C7" s="163" t="s">
        <v>338</v>
      </c>
      <c r="D7" s="125" t="s">
        <v>383</v>
      </c>
      <c r="E7" s="129" t="s">
        <v>87</v>
      </c>
      <c r="F7" s="163" t="s">
        <v>88</v>
      </c>
      <c r="G7" s="129" t="s">
        <v>89</v>
      </c>
      <c r="H7" s="130" t="s">
        <v>90</v>
      </c>
      <c r="I7" s="130" t="s">
        <v>91</v>
      </c>
      <c r="J7"/>
    </row>
    <row r="8" spans="1:11" ht="197.25" customHeight="1">
      <c r="A8" s="132">
        <v>1</v>
      </c>
      <c r="B8" s="266" t="s">
        <v>384</v>
      </c>
      <c r="C8" s="319" t="s">
        <v>385</v>
      </c>
      <c r="D8" s="166">
        <v>10</v>
      </c>
      <c r="E8" s="281"/>
      <c r="F8" s="310"/>
      <c r="G8" s="309">
        <f>E8+(E8*F8)</f>
        <v>0</v>
      </c>
      <c r="H8" s="136">
        <f>D8*E8</f>
        <v>0</v>
      </c>
      <c r="I8" s="137">
        <f>D8*G8</f>
        <v>0</v>
      </c>
      <c r="J8"/>
      <c r="K8" s="168"/>
    </row>
    <row r="9" spans="1:11" ht="15" customHeight="1">
      <c r="A9" s="132">
        <v>2</v>
      </c>
      <c r="B9" s="320" t="s">
        <v>386</v>
      </c>
      <c r="C9" s="321" t="s">
        <v>385</v>
      </c>
      <c r="D9" s="166">
        <v>2</v>
      </c>
      <c r="E9" s="281"/>
      <c r="F9" s="310"/>
      <c r="G9" s="309">
        <f>E9+(E9*F9)</f>
        <v>0</v>
      </c>
      <c r="H9" s="136">
        <f>D9*E9</f>
        <v>0</v>
      </c>
      <c r="I9" s="137">
        <f>D9*G9</f>
        <v>0</v>
      </c>
      <c r="J9"/>
      <c r="K9" s="168"/>
    </row>
    <row r="10" spans="1:11" ht="15" customHeight="1">
      <c r="A10" s="65"/>
      <c r="B10" s="322"/>
      <c r="C10" s="109"/>
      <c r="D10" s="110"/>
      <c r="E10" s="58"/>
      <c r="F10" s="79"/>
      <c r="G10" s="170" t="s">
        <v>108</v>
      </c>
      <c r="H10" s="101" t="s">
        <v>356</v>
      </c>
      <c r="I10" s="142">
        <f>SUM(I8:I9)</f>
        <v>0</v>
      </c>
      <c r="J10"/>
      <c r="K10" s="168"/>
    </row>
    <row r="11" spans="3:11" ht="15" customHeight="1">
      <c r="C11" s="238"/>
      <c r="F11" s="99"/>
      <c r="G11" s="144"/>
      <c r="H11" s="144"/>
      <c r="I11" s="144"/>
      <c r="K11" s="168"/>
    </row>
    <row r="12" spans="3:9" ht="15" customHeight="1">
      <c r="C12" s="323"/>
      <c r="F12" s="144"/>
      <c r="G12" s="144"/>
      <c r="H12" s="144"/>
      <c r="I12" s="144"/>
    </row>
    <row r="13" spans="2:9" ht="15" customHeight="1">
      <c r="B13" s="4"/>
      <c r="C13" s="323"/>
      <c r="F13" s="144"/>
      <c r="G13" s="144"/>
      <c r="H13" s="144"/>
      <c r="I13" s="144"/>
    </row>
    <row r="14" ht="15" customHeight="1">
      <c r="C14" s="323"/>
    </row>
    <row r="15" ht="15" customHeight="1">
      <c r="C15" s="323"/>
    </row>
    <row r="17" ht="15" customHeight="1">
      <c r="C17" s="238"/>
    </row>
  </sheetData>
  <printOptions horizontalCentered="1"/>
  <pageMargins left="0" right="0" top="1.5756944444444443" bottom="0.5951388888888889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25/736 Kielce
EZ/ZP/40/2012&amp;C&amp;"Calibri,Regularna"&amp;11Pakiet nr 35&amp;R&amp;"Calibri,Regularna"&amp;11Kielce, dn. 2012-05-25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D41" sqref="D41"/>
    </sheetView>
  </sheetViews>
  <sheetFormatPr defaultColWidth="10.28125" defaultRowHeight="12.75" customHeight="1"/>
  <cols>
    <col min="1" max="1" width="2.00390625" style="33" customWidth="1"/>
    <col min="2" max="2" width="11.28125" style="49" customWidth="1"/>
    <col min="3" max="3" width="8.00390625" style="49" customWidth="1"/>
    <col min="4" max="4" width="9.140625" style="49" customWidth="1"/>
    <col min="5" max="5" width="9.421875" style="49" customWidth="1"/>
    <col min="6" max="6" width="8.7109375" style="49" customWidth="1"/>
    <col min="7" max="7" width="8.00390625" style="49" customWidth="1"/>
    <col min="8" max="8" width="10.00390625" style="50" customWidth="1"/>
    <col min="9" max="9" width="9.00390625" style="33" customWidth="1"/>
    <col min="10" max="10" width="8.57421875" style="33" customWidth="1"/>
    <col min="11" max="11" width="9.8515625" style="33" customWidth="1"/>
    <col min="12" max="12" width="5.8515625" style="33" customWidth="1"/>
    <col min="13" max="13" width="9.8515625" style="33" customWidth="1"/>
    <col min="14" max="14" width="12.7109375" style="33" customWidth="1"/>
    <col min="15" max="15" width="13.8515625" style="33" customWidth="1"/>
    <col min="16" max="16" width="12.140625" style="33" customWidth="1"/>
    <col min="17" max="249" width="10.140625" style="51" customWidth="1"/>
  </cols>
  <sheetData>
    <row r="2" spans="2:16" ht="15" customHeight="1">
      <c r="B2" s="52" t="s">
        <v>76</v>
      </c>
      <c r="L2" s="53"/>
      <c r="N2" s="54"/>
      <c r="O2" s="55"/>
      <c r="P2" s="55"/>
    </row>
    <row r="3" spans="2:16" ht="12.75" customHeight="1">
      <c r="B3" s="56"/>
      <c r="L3" s="53"/>
      <c r="N3" s="54"/>
      <c r="O3" s="55"/>
      <c r="P3" s="55"/>
    </row>
    <row r="4" spans="2:16" ht="15" customHeight="1">
      <c r="B4" s="57" t="s">
        <v>77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5"/>
    </row>
    <row r="5" spans="12:16" ht="12.75" customHeight="1">
      <c r="L5" s="53"/>
      <c r="N5" s="54"/>
      <c r="O5" s="55"/>
      <c r="P5" s="55"/>
    </row>
    <row r="6" spans="1:16" s="65" customFormat="1" ht="48" customHeight="1">
      <c r="A6" s="58"/>
      <c r="B6" s="59" t="s">
        <v>78</v>
      </c>
      <c r="C6" s="59" t="s">
        <v>79</v>
      </c>
      <c r="D6" s="59" t="s">
        <v>80</v>
      </c>
      <c r="E6" s="60" t="s">
        <v>81</v>
      </c>
      <c r="F6" s="59" t="s">
        <v>82</v>
      </c>
      <c r="G6" s="59" t="s">
        <v>83</v>
      </c>
      <c r="H6" s="59" t="s">
        <v>84</v>
      </c>
      <c r="I6" s="61" t="s">
        <v>85</v>
      </c>
      <c r="J6" s="61" t="s">
        <v>86</v>
      </c>
      <c r="K6" s="62" t="s">
        <v>87</v>
      </c>
      <c r="L6" s="63" t="s">
        <v>88</v>
      </c>
      <c r="M6" s="62" t="s">
        <v>89</v>
      </c>
      <c r="N6" s="64" t="s">
        <v>90</v>
      </c>
      <c r="O6" s="64" t="s">
        <v>91</v>
      </c>
      <c r="P6"/>
    </row>
    <row r="7" spans="1:16" s="74" customFormat="1" ht="19.5" customHeight="1">
      <c r="A7" s="66">
        <v>1</v>
      </c>
      <c r="B7" s="67"/>
      <c r="C7" s="68">
        <v>2</v>
      </c>
      <c r="D7" s="68" t="s">
        <v>92</v>
      </c>
      <c r="E7" s="68" t="s">
        <v>93</v>
      </c>
      <c r="F7" s="68" t="s">
        <v>94</v>
      </c>
      <c r="G7" s="68"/>
      <c r="H7" s="69"/>
      <c r="I7" s="70"/>
      <c r="J7" s="70">
        <v>120</v>
      </c>
      <c r="K7" s="71"/>
      <c r="L7" s="72"/>
      <c r="M7" s="71">
        <f>K7+(K7*L7)</f>
        <v>0</v>
      </c>
      <c r="N7" s="71">
        <f>J7*K7</f>
        <v>0</v>
      </c>
      <c r="O7" s="73">
        <f>J7*M7</f>
        <v>0</v>
      </c>
      <c r="P7"/>
    </row>
    <row r="8" spans="1:16" s="74" customFormat="1" ht="19.5" customHeight="1">
      <c r="A8" s="66">
        <v>2</v>
      </c>
      <c r="B8" s="67"/>
      <c r="C8" s="68" t="s">
        <v>95</v>
      </c>
      <c r="D8" s="68" t="s">
        <v>96</v>
      </c>
      <c r="E8" s="68" t="s">
        <v>97</v>
      </c>
      <c r="F8" s="68" t="s">
        <v>98</v>
      </c>
      <c r="G8" s="68"/>
      <c r="H8" s="69"/>
      <c r="I8" s="70"/>
      <c r="J8" s="70">
        <v>144</v>
      </c>
      <c r="K8" s="71"/>
      <c r="L8" s="72"/>
      <c r="M8" s="71">
        <f>K8+(K8*L8)</f>
        <v>0</v>
      </c>
      <c r="N8" s="71">
        <f>J8*K8</f>
        <v>0</v>
      </c>
      <c r="O8" s="71">
        <f>J8*M8</f>
        <v>0</v>
      </c>
      <c r="P8"/>
    </row>
    <row r="9" spans="1:16" s="74" customFormat="1" ht="19.5" customHeight="1">
      <c r="A9" s="66">
        <v>3</v>
      </c>
      <c r="B9" s="67"/>
      <c r="C9" s="68" t="s">
        <v>95</v>
      </c>
      <c r="D9" s="68" t="s">
        <v>99</v>
      </c>
      <c r="E9" s="68" t="s">
        <v>93</v>
      </c>
      <c r="F9" s="68" t="s">
        <v>100</v>
      </c>
      <c r="G9" s="68" t="s">
        <v>101</v>
      </c>
      <c r="H9" s="69"/>
      <c r="I9" s="70"/>
      <c r="J9" s="70">
        <v>1500</v>
      </c>
      <c r="K9" s="71"/>
      <c r="L9" s="72"/>
      <c r="M9" s="71">
        <f>K9+(K9*L9)</f>
        <v>0</v>
      </c>
      <c r="N9" s="71">
        <f>J9*K9</f>
        <v>0</v>
      </c>
      <c r="O9" s="71">
        <f>J9*M9</f>
        <v>0</v>
      </c>
      <c r="P9"/>
    </row>
    <row r="10" spans="1:16" s="74" customFormat="1" ht="19.5" customHeight="1">
      <c r="A10" s="66">
        <v>4</v>
      </c>
      <c r="B10" s="67"/>
      <c r="C10" s="68" t="s">
        <v>95</v>
      </c>
      <c r="D10" s="68" t="s">
        <v>102</v>
      </c>
      <c r="E10" s="68" t="s">
        <v>93</v>
      </c>
      <c r="F10" s="68" t="s">
        <v>103</v>
      </c>
      <c r="G10" s="68"/>
      <c r="H10" s="69"/>
      <c r="I10" s="70"/>
      <c r="J10" s="70">
        <v>1200</v>
      </c>
      <c r="K10" s="72"/>
      <c r="L10" s="72"/>
      <c r="M10" s="71">
        <f>K10+(K10*L10)</f>
        <v>0</v>
      </c>
      <c r="N10" s="71">
        <f>J10*K10</f>
        <v>0</v>
      </c>
      <c r="O10" s="71">
        <f>J10*M10</f>
        <v>0</v>
      </c>
      <c r="P10"/>
    </row>
    <row r="11" spans="1:16" s="74" customFormat="1" ht="19.5" customHeight="1">
      <c r="A11" s="66">
        <v>5</v>
      </c>
      <c r="B11" s="67"/>
      <c r="C11" s="68" t="s">
        <v>104</v>
      </c>
      <c r="D11" s="68" t="s">
        <v>102</v>
      </c>
      <c r="E11" s="68" t="s">
        <v>93</v>
      </c>
      <c r="F11" s="68" t="s">
        <v>105</v>
      </c>
      <c r="G11" s="18" t="s">
        <v>3</v>
      </c>
      <c r="H11" s="69"/>
      <c r="I11" s="70"/>
      <c r="J11" s="70">
        <v>18000</v>
      </c>
      <c r="K11" s="71"/>
      <c r="L11" s="72"/>
      <c r="M11" s="71">
        <f>K11+(K11*L11)</f>
        <v>0</v>
      </c>
      <c r="N11" s="71">
        <f>J11*K11</f>
        <v>0</v>
      </c>
      <c r="O11" s="71">
        <f>J11*M11</f>
        <v>0</v>
      </c>
      <c r="P11"/>
    </row>
    <row r="12" spans="1:16" s="74" customFormat="1" ht="19.5" customHeight="1">
      <c r="A12" s="66">
        <v>6</v>
      </c>
      <c r="B12" s="67"/>
      <c r="C12" s="68" t="s">
        <v>106</v>
      </c>
      <c r="D12" s="68" t="s">
        <v>102</v>
      </c>
      <c r="E12" s="68" t="s">
        <v>93</v>
      </c>
      <c r="F12" s="68" t="s">
        <v>107</v>
      </c>
      <c r="G12" s="18" t="s">
        <v>3</v>
      </c>
      <c r="H12" s="69"/>
      <c r="I12" s="70"/>
      <c r="J12" s="70">
        <v>3000</v>
      </c>
      <c r="K12" s="71"/>
      <c r="L12" s="72"/>
      <c r="M12" s="71">
        <f>K12+(K12*L12)</f>
        <v>0</v>
      </c>
      <c r="N12" s="71">
        <f>J12*K12</f>
        <v>0</v>
      </c>
      <c r="O12" s="71">
        <f>J12*M12</f>
        <v>0</v>
      </c>
      <c r="P12"/>
    </row>
    <row r="13" spans="1:16" s="65" customFormat="1" ht="12.75" customHeight="1">
      <c r="A13" s="58"/>
      <c r="B13" s="75"/>
      <c r="C13" s="75"/>
      <c r="D13" s="75"/>
      <c r="E13" s="75"/>
      <c r="F13" s="75"/>
      <c r="G13" s="75"/>
      <c r="H13" s="76"/>
      <c r="I13" s="77"/>
      <c r="J13" s="77"/>
      <c r="K13" s="77"/>
      <c r="L13" s="78"/>
      <c r="M13" s="79" t="s">
        <v>108</v>
      </c>
      <c r="N13" s="80"/>
      <c r="O13"/>
      <c r="P13"/>
    </row>
    <row r="14" spans="3:5" ht="32.25" customHeight="1">
      <c r="C14" s="51"/>
      <c r="D14" s="81" t="s">
        <v>109</v>
      </c>
      <c r="E14" s="49" t="s">
        <v>110</v>
      </c>
    </row>
    <row r="16" ht="12.75" customHeight="1">
      <c r="O16" s="82"/>
    </row>
    <row r="17" ht="12.75" customHeight="1">
      <c r="O17" s="82"/>
    </row>
  </sheetData>
  <mergeCells count="1">
    <mergeCell ref="B4:O4"/>
  </mergeCells>
  <printOptions horizontalCentered="1"/>
  <pageMargins left="0" right="0" top="1.5756944444444443" bottom="0.8625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1&amp;R&amp;"Calibri,Regularna"&amp;11Kielce, dn. 2012-05-25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17"/>
  <sheetViews>
    <sheetView workbookViewId="0" topLeftCell="A1">
      <selection activeCell="M17" sqref="M17"/>
    </sheetView>
  </sheetViews>
  <sheetFormatPr defaultColWidth="10.28125" defaultRowHeight="12.75" customHeight="1"/>
  <cols>
    <col min="1" max="1" width="3.28125" style="33" customWidth="1"/>
    <col min="2" max="2" width="11.7109375" style="33" customWidth="1"/>
    <col min="3" max="3" width="6.7109375" style="33" customWidth="1"/>
    <col min="4" max="4" width="7.7109375" style="33" customWidth="1"/>
    <col min="5" max="5" width="8.28125" style="33" customWidth="1"/>
    <col min="6" max="6" width="10.00390625" style="33" customWidth="1"/>
    <col min="7" max="7" width="7.00390625" style="83" customWidth="1"/>
    <col min="8" max="8" width="9.140625" style="33" customWidth="1"/>
    <col min="9" max="9" width="5.57421875" style="33" customWidth="1"/>
    <col min="10" max="11" width="10.00390625" style="33" customWidth="1"/>
    <col min="12" max="12" width="5.421875" style="33" customWidth="1"/>
    <col min="13" max="13" width="10.140625" style="33" customWidth="1"/>
    <col min="14" max="14" width="11.8515625" style="33" customWidth="1"/>
    <col min="15" max="15" width="12.57421875" style="33" customWidth="1"/>
    <col min="16" max="16" width="11.7109375" style="33" customWidth="1"/>
    <col min="17" max="17" width="3.28125" style="50" customWidth="1"/>
    <col min="18" max="18" width="3.8515625" style="50" customWidth="1"/>
    <col min="19" max="19" width="3.28125" style="50" customWidth="1"/>
    <col min="20" max="21" width="2.7109375" style="50" customWidth="1"/>
    <col min="22" max="22" width="3.28125" style="50" customWidth="1"/>
    <col min="23" max="23" width="3.421875" style="84" customWidth="1"/>
    <col min="24" max="16384" width="10.140625" style="51" customWidth="1"/>
  </cols>
  <sheetData>
    <row r="2" spans="2:16" ht="15" customHeight="1">
      <c r="B2" s="52" t="s">
        <v>111</v>
      </c>
      <c r="L2" s="53"/>
      <c r="N2" s="54"/>
      <c r="O2" s="55"/>
      <c r="P2" s="55"/>
    </row>
    <row r="3" spans="2:16" ht="12.75" customHeight="1">
      <c r="B3" s="85"/>
      <c r="L3" s="53"/>
      <c r="N3" s="54"/>
      <c r="O3" s="55"/>
      <c r="P3" s="55"/>
    </row>
    <row r="4" spans="2:16" ht="15" customHeight="1">
      <c r="B4" s="57" t="s">
        <v>77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5"/>
    </row>
    <row r="5" spans="12:16" ht="12.75" customHeight="1">
      <c r="L5" s="53"/>
      <c r="N5" s="54"/>
      <c r="O5" s="55"/>
      <c r="P5" s="55"/>
    </row>
    <row r="6" spans="1:23" s="65" customFormat="1" ht="56.25" customHeight="1">
      <c r="A6" s="58"/>
      <c r="B6" s="86" t="s">
        <v>78</v>
      </c>
      <c r="C6" s="86" t="s">
        <v>79</v>
      </c>
      <c r="D6" s="86" t="s">
        <v>80</v>
      </c>
      <c r="E6" s="63" t="s">
        <v>81</v>
      </c>
      <c r="F6" s="86" t="s">
        <v>82</v>
      </c>
      <c r="G6" s="87" t="s">
        <v>83</v>
      </c>
      <c r="H6" s="86" t="s">
        <v>84</v>
      </c>
      <c r="I6" s="61" t="s">
        <v>112</v>
      </c>
      <c r="J6" s="61" t="s">
        <v>86</v>
      </c>
      <c r="K6" s="88" t="s">
        <v>87</v>
      </c>
      <c r="L6" s="89" t="s">
        <v>88</v>
      </c>
      <c r="M6" s="88" t="s">
        <v>89</v>
      </c>
      <c r="N6" s="90" t="s">
        <v>90</v>
      </c>
      <c r="O6" s="90" t="s">
        <v>91</v>
      </c>
      <c r="P6"/>
      <c r="Q6"/>
      <c r="R6"/>
      <c r="S6"/>
      <c r="T6"/>
      <c r="U6"/>
      <c r="V6"/>
      <c r="W6"/>
    </row>
    <row r="7" spans="1:23" s="74" customFormat="1" ht="19.5" customHeight="1">
      <c r="A7" s="66">
        <v>1</v>
      </c>
      <c r="B7" s="72"/>
      <c r="C7" s="68" t="s">
        <v>95</v>
      </c>
      <c r="D7" s="68" t="s">
        <v>113</v>
      </c>
      <c r="E7" s="68" t="s">
        <v>93</v>
      </c>
      <c r="F7" s="68" t="s">
        <v>105</v>
      </c>
      <c r="G7" s="91"/>
      <c r="H7" s="92"/>
      <c r="I7" s="70"/>
      <c r="J7" s="93">
        <v>7200</v>
      </c>
      <c r="K7" s="71"/>
      <c r="L7" s="94"/>
      <c r="M7" s="71">
        <f>K7+(K7*L7)</f>
        <v>0</v>
      </c>
      <c r="N7" s="71">
        <f>J7*K7</f>
        <v>0</v>
      </c>
      <c r="O7" s="73">
        <f>J7*M7</f>
        <v>0</v>
      </c>
      <c r="P7"/>
      <c r="Q7"/>
      <c r="R7"/>
      <c r="S7"/>
      <c r="T7"/>
      <c r="U7"/>
      <c r="V7"/>
      <c r="W7"/>
    </row>
    <row r="8" spans="1:23" s="74" customFormat="1" ht="19.5" customHeight="1">
      <c r="A8" s="66">
        <v>2</v>
      </c>
      <c r="B8" s="72"/>
      <c r="C8" s="68" t="s">
        <v>104</v>
      </c>
      <c r="D8" s="68" t="s">
        <v>102</v>
      </c>
      <c r="E8" s="68" t="s">
        <v>93</v>
      </c>
      <c r="F8" s="68" t="s">
        <v>107</v>
      </c>
      <c r="G8" s="91"/>
      <c r="H8" s="92"/>
      <c r="I8" s="70"/>
      <c r="J8" s="93">
        <v>4320</v>
      </c>
      <c r="K8" s="71"/>
      <c r="L8" s="94"/>
      <c r="M8" s="71">
        <f>K8+(K8*L8)</f>
        <v>0</v>
      </c>
      <c r="N8" s="71">
        <f>J8*K8</f>
        <v>0</v>
      </c>
      <c r="O8" s="71">
        <f>J8*M8</f>
        <v>0</v>
      </c>
      <c r="P8"/>
      <c r="Q8"/>
      <c r="R8"/>
      <c r="S8"/>
      <c r="T8"/>
      <c r="U8"/>
      <c r="V8"/>
      <c r="W8"/>
    </row>
    <row r="9" spans="1:23" s="74" customFormat="1" ht="19.5" customHeight="1">
      <c r="A9" s="66">
        <v>3</v>
      </c>
      <c r="B9" s="72"/>
      <c r="C9" s="68" t="s">
        <v>104</v>
      </c>
      <c r="D9" s="68" t="s">
        <v>113</v>
      </c>
      <c r="E9" s="68" t="s">
        <v>93</v>
      </c>
      <c r="F9" s="68" t="s">
        <v>105</v>
      </c>
      <c r="G9" s="91"/>
      <c r="H9" s="92"/>
      <c r="I9" s="70"/>
      <c r="J9" s="93">
        <v>5760</v>
      </c>
      <c r="K9" s="71"/>
      <c r="L9" s="95"/>
      <c r="M9" s="71">
        <f>K9+(K9*L9)</f>
        <v>0</v>
      </c>
      <c r="N9" s="71">
        <f>J9*K9</f>
        <v>0</v>
      </c>
      <c r="O9" s="71">
        <f>J9*M9</f>
        <v>0</v>
      </c>
      <c r="P9"/>
      <c r="Q9"/>
      <c r="R9"/>
      <c r="S9"/>
      <c r="T9"/>
      <c r="U9"/>
      <c r="V9"/>
      <c r="W9"/>
    </row>
    <row r="10" spans="1:23" s="74" customFormat="1" ht="19.5" customHeight="1">
      <c r="A10" s="66">
        <v>4</v>
      </c>
      <c r="B10" s="67"/>
      <c r="C10" s="68" t="s">
        <v>114</v>
      </c>
      <c r="D10" s="68" t="s">
        <v>102</v>
      </c>
      <c r="E10" s="68" t="s">
        <v>93</v>
      </c>
      <c r="F10" s="68" t="s">
        <v>107</v>
      </c>
      <c r="G10" s="91"/>
      <c r="H10" s="92"/>
      <c r="I10" s="70"/>
      <c r="J10" s="93">
        <v>960</v>
      </c>
      <c r="K10" s="71"/>
      <c r="L10" s="95"/>
      <c r="M10" s="71">
        <f>K10+(K10*L10)</f>
        <v>0</v>
      </c>
      <c r="N10" s="71">
        <f>J10*K10</f>
        <v>0</v>
      </c>
      <c r="O10" s="71">
        <f>J10*M10</f>
        <v>0</v>
      </c>
      <c r="P10"/>
      <c r="Q10"/>
      <c r="R10"/>
      <c r="S10"/>
      <c r="T10"/>
      <c r="U10"/>
      <c r="V10"/>
      <c r="W10"/>
    </row>
    <row r="11" spans="1:23" s="65" customFormat="1" ht="12.75" customHeight="1">
      <c r="A11" s="58"/>
      <c r="B11" s="77"/>
      <c r="C11" s="77"/>
      <c r="D11" s="77"/>
      <c r="E11" s="77"/>
      <c r="F11" s="77"/>
      <c r="G11" s="96"/>
      <c r="H11" s="77"/>
      <c r="I11" s="77"/>
      <c r="J11" s="77"/>
      <c r="K11" s="77"/>
      <c r="L11" s="78"/>
      <c r="M11" s="79" t="s">
        <v>108</v>
      </c>
      <c r="N11" s="80"/>
      <c r="O11"/>
      <c r="P11"/>
      <c r="Q11" s="97"/>
      <c r="R11" s="97"/>
      <c r="S11" s="97"/>
      <c r="T11" s="97"/>
      <c r="U11" s="97"/>
      <c r="V11" s="97"/>
      <c r="W11" s="98"/>
    </row>
    <row r="12" spans="1:23" s="65" customFormat="1" ht="12.75" customHeight="1">
      <c r="A12" s="58"/>
      <c r="B12" s="77"/>
      <c r="C12" s="77"/>
      <c r="D12" s="77"/>
      <c r="E12" s="77"/>
      <c r="F12" s="77"/>
      <c r="G12" s="96"/>
      <c r="H12" s="77"/>
      <c r="I12" s="77"/>
      <c r="J12" s="77"/>
      <c r="K12" s="77"/>
      <c r="L12" s="99"/>
      <c r="M12" s="58"/>
      <c r="N12" s="80"/>
      <c r="O12" s="100"/>
      <c r="P12" s="101"/>
      <c r="Q12" s="97"/>
      <c r="R12" s="97"/>
      <c r="S12" s="97"/>
      <c r="T12" s="97"/>
      <c r="U12" s="97"/>
      <c r="V12" s="97"/>
      <c r="W12" s="98"/>
    </row>
    <row r="13" ht="12.75" customHeight="1">
      <c r="B13" s="83"/>
    </row>
    <row r="16" ht="12.75" customHeight="1">
      <c r="O16" s="82"/>
    </row>
    <row r="17" ht="12.75" customHeight="1">
      <c r="O17" s="82"/>
    </row>
  </sheetData>
  <mergeCells count="1">
    <mergeCell ref="B4:O4"/>
  </mergeCells>
  <printOptions horizontalCentered="1"/>
  <pageMargins left="0" right="0" top="1.5756944444444443" bottom="0.7402777777777778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2&amp;R&amp;"Calibri,Regularna"&amp;11Kielce, dn. 2012-05-25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K18" sqref="K18"/>
    </sheetView>
  </sheetViews>
  <sheetFormatPr defaultColWidth="10.28125" defaultRowHeight="12.75" customHeight="1"/>
  <cols>
    <col min="1" max="1" width="3.28125" style="51" customWidth="1"/>
    <col min="2" max="2" width="11.8515625" style="51" customWidth="1"/>
    <col min="3" max="3" width="7.8515625" style="51" customWidth="1"/>
    <col min="4" max="4" width="7.7109375" style="51" customWidth="1"/>
    <col min="5" max="5" width="8.28125" style="51" customWidth="1"/>
    <col min="6" max="6" width="10.00390625" style="51" customWidth="1"/>
    <col min="7" max="7" width="8.140625" style="51" customWidth="1"/>
    <col min="8" max="8" width="9.57421875" style="51" customWidth="1"/>
    <col min="9" max="9" width="5.57421875" style="51" customWidth="1"/>
    <col min="10" max="10" width="9.00390625" style="51" customWidth="1"/>
    <col min="11" max="11" width="8.7109375" style="51" customWidth="1"/>
    <col min="12" max="12" width="4.7109375" style="51" customWidth="1"/>
    <col min="13" max="13" width="10.7109375" style="51" customWidth="1"/>
    <col min="14" max="14" width="11.57421875" style="51" customWidth="1"/>
    <col min="15" max="15" width="12.8515625" style="51" customWidth="1"/>
    <col min="16" max="16" width="11.140625" style="51" customWidth="1"/>
    <col min="17" max="255" width="10.140625" style="51" customWidth="1"/>
  </cols>
  <sheetData>
    <row r="2" spans="2:16" ht="18.75" customHeight="1">
      <c r="B2" s="102" t="s">
        <v>115</v>
      </c>
      <c r="C2" s="23"/>
      <c r="D2" s="23"/>
      <c r="E2" s="23"/>
      <c r="F2" s="23"/>
      <c r="G2" s="23"/>
      <c r="H2" s="23"/>
      <c r="I2" s="23"/>
      <c r="J2" s="23"/>
      <c r="K2" s="23"/>
      <c r="L2" s="103"/>
      <c r="M2" s="23"/>
      <c r="N2" s="104"/>
      <c r="O2" s="105"/>
      <c r="P2" s="105"/>
    </row>
    <row r="3" spans="2:16" ht="15" customHeight="1">
      <c r="B3" s="106"/>
      <c r="C3" s="23"/>
      <c r="D3" s="23"/>
      <c r="E3" s="23"/>
      <c r="F3" s="23"/>
      <c r="G3" s="23"/>
      <c r="H3" s="23"/>
      <c r="I3" s="23"/>
      <c r="J3" s="23"/>
      <c r="K3" s="23"/>
      <c r="L3" s="27"/>
      <c r="M3" s="23"/>
      <c r="N3" s="104"/>
      <c r="O3" s="105"/>
      <c r="P3" s="105"/>
    </row>
    <row r="4" spans="2:16" ht="15" customHeight="1">
      <c r="B4" s="107" t="s">
        <v>77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5"/>
    </row>
    <row r="5" spans="12:16" ht="12.75" customHeight="1">
      <c r="L5" s="108"/>
      <c r="N5" s="104"/>
      <c r="O5" s="105"/>
      <c r="P5" s="105"/>
    </row>
    <row r="6" spans="2:16" s="65" customFormat="1" ht="45" customHeight="1">
      <c r="B6" s="86" t="s">
        <v>78</v>
      </c>
      <c r="C6" s="86" t="s">
        <v>79</v>
      </c>
      <c r="D6" s="86" t="s">
        <v>80</v>
      </c>
      <c r="E6" s="63" t="s">
        <v>81</v>
      </c>
      <c r="F6" s="86" t="s">
        <v>82</v>
      </c>
      <c r="G6" s="86" t="s">
        <v>83</v>
      </c>
      <c r="H6" s="86" t="s">
        <v>84</v>
      </c>
      <c r="I6" s="61" t="s">
        <v>112</v>
      </c>
      <c r="J6" s="86" t="s">
        <v>86</v>
      </c>
      <c r="K6" s="62" t="s">
        <v>87</v>
      </c>
      <c r="L6" s="63" t="s">
        <v>88</v>
      </c>
      <c r="M6" s="62" t="s">
        <v>89</v>
      </c>
      <c r="N6" s="64" t="s">
        <v>90</v>
      </c>
      <c r="O6" s="64" t="s">
        <v>91</v>
      </c>
      <c r="P6"/>
    </row>
    <row r="7" spans="1:16" s="74" customFormat="1" ht="22.5" customHeight="1">
      <c r="A7" s="74">
        <v>1</v>
      </c>
      <c r="B7" s="67"/>
      <c r="C7" s="68">
        <v>0</v>
      </c>
      <c r="D7" s="68" t="s">
        <v>96</v>
      </c>
      <c r="E7" s="68" t="s">
        <v>97</v>
      </c>
      <c r="F7" s="68" t="s">
        <v>100</v>
      </c>
      <c r="G7" s="18" t="s">
        <v>3</v>
      </c>
      <c r="H7" s="92"/>
      <c r="I7" s="70"/>
      <c r="J7" s="70">
        <v>720</v>
      </c>
      <c r="K7" s="71"/>
      <c r="L7" s="95"/>
      <c r="M7" s="71">
        <f>K7+(K7*L7)</f>
        <v>0</v>
      </c>
      <c r="N7" s="71">
        <f>J7*K7</f>
        <v>0</v>
      </c>
      <c r="O7" s="73">
        <f>J7*M7</f>
        <v>0</v>
      </c>
      <c r="P7"/>
    </row>
    <row r="8" spans="1:16" s="74" customFormat="1" ht="22.5" customHeight="1">
      <c r="A8" s="74">
        <v>2</v>
      </c>
      <c r="B8" s="67"/>
      <c r="C8" s="68" t="s">
        <v>95</v>
      </c>
      <c r="D8" s="68" t="s">
        <v>96</v>
      </c>
      <c r="E8" s="68" t="s">
        <v>116</v>
      </c>
      <c r="F8" s="68" t="s">
        <v>117</v>
      </c>
      <c r="G8" s="18" t="s">
        <v>3</v>
      </c>
      <c r="H8" s="92"/>
      <c r="I8" s="70"/>
      <c r="J8" s="70">
        <v>120</v>
      </c>
      <c r="K8" s="71"/>
      <c r="L8" s="95"/>
      <c r="M8" s="71">
        <f>K8+(K8*L8)</f>
        <v>0</v>
      </c>
      <c r="N8" s="71">
        <f>J8*K8</f>
        <v>0</v>
      </c>
      <c r="O8" s="71">
        <f>J8*M8</f>
        <v>0</v>
      </c>
      <c r="P8"/>
    </row>
    <row r="9" spans="2:16" s="65" customFormat="1" ht="12.75" customHeight="1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10"/>
      <c r="M9" s="111" t="s">
        <v>108</v>
      </c>
      <c r="N9" s="80"/>
      <c r="O9" s="101"/>
      <c r="P9" s="101"/>
    </row>
    <row r="10" spans="2:16" s="65" customFormat="1" ht="12.75" customHeight="1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12"/>
      <c r="N10" s="113"/>
      <c r="O10" s="114"/>
      <c r="P10" s="115"/>
    </row>
    <row r="12" ht="12.75" customHeight="1">
      <c r="B12" s="116"/>
    </row>
    <row r="14" ht="12.75" customHeight="1">
      <c r="O14" s="117"/>
    </row>
    <row r="15" ht="12.75" customHeight="1">
      <c r="O15" s="117"/>
    </row>
  </sheetData>
  <mergeCells count="1">
    <mergeCell ref="B4:O4"/>
  </mergeCells>
  <printOptions horizontalCentered="1"/>
  <pageMargins left="0" right="0" top="1.5756944444444443" bottom="0.7597222222222222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3&amp;R&amp;"Calibri,Regularna"&amp;11Kielce, dn. 2012-05-25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O27" sqref="O27"/>
    </sheetView>
  </sheetViews>
  <sheetFormatPr defaultColWidth="9.140625" defaultRowHeight="15" customHeight="1"/>
  <cols>
    <col min="1" max="1" width="3.28125" style="1" customWidth="1"/>
    <col min="2" max="2" width="14.140625" style="1" customWidth="1"/>
    <col min="3" max="3" width="8.00390625" style="1" customWidth="1"/>
    <col min="4" max="4" width="7.57421875" style="1" customWidth="1"/>
    <col min="5" max="5" width="8.28125" style="1" customWidth="1"/>
    <col min="6" max="6" width="9.421875" style="1" customWidth="1"/>
    <col min="7" max="7" width="8.7109375" style="1" customWidth="1"/>
    <col min="8" max="8" width="8.421875" style="1" customWidth="1"/>
    <col min="9" max="9" width="10.140625" style="1" customWidth="1"/>
    <col min="10" max="10" width="6.421875" style="1" customWidth="1"/>
    <col min="11" max="11" width="7.8515625" style="1" customWidth="1"/>
    <col min="12" max="12" width="10.28125" style="1" customWidth="1"/>
    <col min="13" max="13" width="5.421875" style="1" customWidth="1"/>
    <col min="14" max="14" width="8.7109375" style="1" customWidth="1"/>
    <col min="15" max="16" width="9.7109375" style="1" customWidth="1"/>
    <col min="17" max="17" width="12.00390625" style="1" customWidth="1"/>
    <col min="18" max="253" width="9.421875" style="1" customWidth="1"/>
  </cols>
  <sheetData>
    <row r="1" ht="15" customHeight="1">
      <c r="M1" s="103"/>
    </row>
    <row r="2" spans="1:16" ht="18.75" customHeight="1">
      <c r="A2" s="51"/>
      <c r="B2" s="102" t="s">
        <v>118</v>
      </c>
      <c r="C2" s="118"/>
      <c r="D2" s="118"/>
      <c r="E2" s="118"/>
      <c r="F2" s="118"/>
      <c r="G2" s="118"/>
      <c r="H2" s="118"/>
      <c r="I2" s="118"/>
      <c r="J2" s="118"/>
      <c r="K2" s="119"/>
      <c r="L2" s="119"/>
      <c r="M2" s="103"/>
      <c r="N2" s="120"/>
      <c r="O2" s="121"/>
      <c r="P2" s="121"/>
    </row>
    <row r="3" spans="1:16" ht="15" customHeight="1">
      <c r="A3" s="51"/>
      <c r="B3" s="122"/>
      <c r="C3" s="118"/>
      <c r="D3" s="118"/>
      <c r="E3" s="118"/>
      <c r="F3" s="118"/>
      <c r="G3" s="118"/>
      <c r="H3" s="118"/>
      <c r="I3" s="118"/>
      <c r="J3" s="118"/>
      <c r="K3" s="119"/>
      <c r="L3" s="119"/>
      <c r="M3" s="123"/>
      <c r="N3" s="120"/>
      <c r="O3" s="121"/>
      <c r="P3" s="121"/>
    </row>
    <row r="4" spans="1:17" ht="15.75" customHeight="1">
      <c r="A4" s="51"/>
      <c r="B4" s="57" t="s">
        <v>119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5.75" customHeight="1">
      <c r="A5" s="51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6" ht="15" customHeight="1">
      <c r="A6" s="51"/>
      <c r="B6" s="118"/>
      <c r="C6" s="118"/>
      <c r="D6" s="118"/>
      <c r="E6" s="118"/>
      <c r="F6" s="118"/>
      <c r="G6" s="118"/>
      <c r="H6" s="118"/>
      <c r="I6" s="118"/>
      <c r="J6" s="118"/>
      <c r="K6" s="119"/>
      <c r="L6" s="119"/>
      <c r="M6" s="123"/>
      <c r="N6" s="120"/>
      <c r="O6" s="121"/>
      <c r="P6" s="121"/>
    </row>
    <row r="7" spans="1:17" s="131" customFormat="1" ht="89.25" customHeight="1">
      <c r="A7" s="124"/>
      <c r="B7" s="125" t="s">
        <v>78</v>
      </c>
      <c r="C7" s="125" t="s">
        <v>79</v>
      </c>
      <c r="D7" s="125" t="s">
        <v>80</v>
      </c>
      <c r="E7" s="126" t="s">
        <v>81</v>
      </c>
      <c r="F7" s="125" t="s">
        <v>82</v>
      </c>
      <c r="G7" s="125" t="s">
        <v>83</v>
      </c>
      <c r="H7" s="125" t="s">
        <v>120</v>
      </c>
      <c r="I7" s="125" t="s">
        <v>84</v>
      </c>
      <c r="J7" s="127" t="s">
        <v>112</v>
      </c>
      <c r="K7" s="125" t="s">
        <v>86</v>
      </c>
      <c r="L7" s="128" t="s">
        <v>87</v>
      </c>
      <c r="M7" s="126" t="s">
        <v>88</v>
      </c>
      <c r="N7" s="129" t="s">
        <v>89</v>
      </c>
      <c r="O7" s="130" t="s">
        <v>90</v>
      </c>
      <c r="P7" s="130" t="s">
        <v>91</v>
      </c>
      <c r="Q7"/>
    </row>
    <row r="8" spans="1:17" ht="36.75" customHeight="1">
      <c r="A8" s="132">
        <v>1</v>
      </c>
      <c r="B8" s="133"/>
      <c r="C8" s="134">
        <v>1</v>
      </c>
      <c r="D8" s="134" t="s">
        <v>96</v>
      </c>
      <c r="E8" s="134" t="s">
        <v>97</v>
      </c>
      <c r="F8" s="134" t="s">
        <v>121</v>
      </c>
      <c r="G8" s="18" t="s">
        <v>3</v>
      </c>
      <c r="H8" s="135"/>
      <c r="I8" s="135"/>
      <c r="J8" s="89"/>
      <c r="K8" s="89">
        <v>360</v>
      </c>
      <c r="L8" s="136"/>
      <c r="M8" s="72"/>
      <c r="N8" s="136">
        <f>L8+(L8*M8)</f>
        <v>0</v>
      </c>
      <c r="O8" s="136">
        <f>K8*L8</f>
        <v>0</v>
      </c>
      <c r="P8" s="137">
        <f>K8*N8</f>
        <v>0</v>
      </c>
      <c r="Q8"/>
    </row>
    <row r="9" spans="1:17" ht="24.75" customHeight="1">
      <c r="A9" s="132">
        <v>2</v>
      </c>
      <c r="B9" s="133"/>
      <c r="C9" s="134" t="s">
        <v>104</v>
      </c>
      <c r="D9" s="134" t="s">
        <v>99</v>
      </c>
      <c r="E9" s="134" t="s">
        <v>116</v>
      </c>
      <c r="F9" s="134" t="s">
        <v>122</v>
      </c>
      <c r="G9" s="138"/>
      <c r="H9" s="138"/>
      <c r="I9" s="135"/>
      <c r="J9" s="89"/>
      <c r="K9" s="89">
        <v>2400</v>
      </c>
      <c r="L9" s="72"/>
      <c r="M9" s="72"/>
      <c r="N9" s="136">
        <f>L9+(L9*M9)</f>
        <v>0</v>
      </c>
      <c r="O9" s="136">
        <f>K9*L9</f>
        <v>0</v>
      </c>
      <c r="P9" s="137">
        <f>K9*N9</f>
        <v>0</v>
      </c>
      <c r="Q9"/>
    </row>
    <row r="10" spans="1:17" ht="24.75" customHeight="1">
      <c r="A10" s="132">
        <v>3</v>
      </c>
      <c r="B10" s="133"/>
      <c r="C10" s="134" t="s">
        <v>104</v>
      </c>
      <c r="D10" s="134" t="s">
        <v>123</v>
      </c>
      <c r="E10" s="134" t="s">
        <v>124</v>
      </c>
      <c r="F10" s="134" t="s">
        <v>105</v>
      </c>
      <c r="G10" s="138" t="s">
        <v>125</v>
      </c>
      <c r="H10" s="139"/>
      <c r="I10" s="135"/>
      <c r="J10" s="89"/>
      <c r="K10" s="89">
        <v>3860</v>
      </c>
      <c r="L10" s="72"/>
      <c r="M10" s="72"/>
      <c r="N10" s="136">
        <f>L10+(L10*M10)</f>
        <v>0</v>
      </c>
      <c r="O10" s="136">
        <f>K10*L10</f>
        <v>0</v>
      </c>
      <c r="P10" s="137">
        <f>K10*N10</f>
        <v>0</v>
      </c>
      <c r="Q10"/>
    </row>
    <row r="11" spans="1:17" ht="36.75" customHeight="1">
      <c r="A11" s="132">
        <v>4</v>
      </c>
      <c r="B11" s="133"/>
      <c r="C11" s="134" t="s">
        <v>104</v>
      </c>
      <c r="D11" s="134" t="s">
        <v>113</v>
      </c>
      <c r="E11" s="134" t="s">
        <v>126</v>
      </c>
      <c r="F11" s="134" t="s">
        <v>127</v>
      </c>
      <c r="G11" s="18" t="s">
        <v>128</v>
      </c>
      <c r="H11" s="135"/>
      <c r="I11" s="135"/>
      <c r="J11" s="89"/>
      <c r="K11" s="70">
        <v>1080</v>
      </c>
      <c r="L11" s="72"/>
      <c r="M11" s="72"/>
      <c r="N11" s="136">
        <f>L11+(L11*M11)</f>
        <v>0</v>
      </c>
      <c r="O11" s="136">
        <f>K11*L11</f>
        <v>0</v>
      </c>
      <c r="P11" s="137">
        <f>K11*N11</f>
        <v>0</v>
      </c>
      <c r="Q11"/>
    </row>
    <row r="12" spans="1:17" ht="24.75" customHeight="1">
      <c r="A12" s="132">
        <v>5</v>
      </c>
      <c r="B12" s="133"/>
      <c r="C12" s="134" t="s">
        <v>106</v>
      </c>
      <c r="D12" s="134" t="s">
        <v>123</v>
      </c>
      <c r="E12" s="134" t="s">
        <v>124</v>
      </c>
      <c r="F12" s="134" t="s">
        <v>129</v>
      </c>
      <c r="G12" s="135" t="s">
        <v>130</v>
      </c>
      <c r="H12" s="135"/>
      <c r="I12" s="135"/>
      <c r="J12" s="89"/>
      <c r="K12" s="89">
        <v>4000</v>
      </c>
      <c r="L12" s="72"/>
      <c r="M12" s="72"/>
      <c r="N12" s="136">
        <f>L12+(L12*M12)</f>
        <v>0</v>
      </c>
      <c r="O12" s="136">
        <f>K12*L12</f>
        <v>0</v>
      </c>
      <c r="P12" s="137">
        <f>K12*N12</f>
        <v>0</v>
      </c>
      <c r="Q12"/>
    </row>
    <row r="13" spans="1:17" ht="24.75" customHeight="1">
      <c r="A13" s="132">
        <v>6</v>
      </c>
      <c r="B13" s="133"/>
      <c r="C13" s="134" t="s">
        <v>114</v>
      </c>
      <c r="D13" s="134" t="s">
        <v>99</v>
      </c>
      <c r="E13" s="134" t="s">
        <v>116</v>
      </c>
      <c r="F13" s="134" t="s">
        <v>131</v>
      </c>
      <c r="G13" s="135" t="s">
        <v>132</v>
      </c>
      <c r="H13" s="135"/>
      <c r="I13" s="135"/>
      <c r="J13" s="89"/>
      <c r="K13" s="89">
        <v>540</v>
      </c>
      <c r="L13" s="72"/>
      <c r="M13" s="72"/>
      <c r="N13" s="136">
        <f>L13+(L13*M13)</f>
        <v>0</v>
      </c>
      <c r="O13" s="136">
        <f>K13*L13</f>
        <v>0</v>
      </c>
      <c r="P13" s="137">
        <f>K13*N13</f>
        <v>0</v>
      </c>
      <c r="Q13"/>
    </row>
    <row r="14" spans="1:17" ht="24.75" customHeight="1">
      <c r="A14" s="132">
        <v>7</v>
      </c>
      <c r="B14" s="133"/>
      <c r="C14" s="134" t="s">
        <v>114</v>
      </c>
      <c r="D14" s="134" t="s">
        <v>133</v>
      </c>
      <c r="E14" s="134" t="s">
        <v>97</v>
      </c>
      <c r="F14" s="134" t="s">
        <v>134</v>
      </c>
      <c r="G14" s="135" t="s">
        <v>135</v>
      </c>
      <c r="H14" s="135"/>
      <c r="I14" s="135"/>
      <c r="J14" s="89"/>
      <c r="K14" s="89">
        <v>540</v>
      </c>
      <c r="L14" s="72"/>
      <c r="M14" s="72"/>
      <c r="N14" s="136">
        <f>L14+(L14*M14)</f>
        <v>0</v>
      </c>
      <c r="O14" s="136">
        <f>K14*L14</f>
        <v>0</v>
      </c>
      <c r="P14" s="137">
        <f>K14*N14</f>
        <v>0</v>
      </c>
      <c r="Q14"/>
    </row>
    <row r="15" spans="1:17" ht="24.75" customHeight="1">
      <c r="A15" s="132">
        <v>8</v>
      </c>
      <c r="B15" s="133"/>
      <c r="C15" s="134" t="s">
        <v>136</v>
      </c>
      <c r="D15" s="134" t="s">
        <v>137</v>
      </c>
      <c r="E15" s="134" t="s">
        <v>116</v>
      </c>
      <c r="F15" s="134" t="s">
        <v>138</v>
      </c>
      <c r="G15" s="140" t="s">
        <v>132</v>
      </c>
      <c r="H15" s="140" t="s">
        <v>139</v>
      </c>
      <c r="I15" s="135"/>
      <c r="J15" s="89"/>
      <c r="K15" s="89">
        <v>5000</v>
      </c>
      <c r="L15" s="72"/>
      <c r="M15" s="72"/>
      <c r="N15" s="136">
        <f>L15+(L15*M15)</f>
        <v>0</v>
      </c>
      <c r="O15" s="136">
        <f>K15*L15</f>
        <v>0</v>
      </c>
      <c r="P15" s="137">
        <f>K15*N15</f>
        <v>0</v>
      </c>
      <c r="Q15"/>
    </row>
    <row r="16" spans="1:17" ht="24.75" customHeight="1">
      <c r="A16" s="132">
        <v>9</v>
      </c>
      <c r="B16" s="133"/>
      <c r="C16" s="134" t="s">
        <v>140</v>
      </c>
      <c r="D16" s="134" t="s">
        <v>141</v>
      </c>
      <c r="E16" s="134" t="s">
        <v>116</v>
      </c>
      <c r="F16" s="134" t="s">
        <v>142</v>
      </c>
      <c r="G16" s="135" t="s">
        <v>132</v>
      </c>
      <c r="H16" s="135" t="s">
        <v>143</v>
      </c>
      <c r="I16" s="135"/>
      <c r="J16" s="89"/>
      <c r="K16" s="89">
        <v>3900</v>
      </c>
      <c r="L16" s="72"/>
      <c r="M16" s="72"/>
      <c r="N16" s="136">
        <f>L16+(L16*M16)</f>
        <v>0</v>
      </c>
      <c r="O16" s="136">
        <f>K16*L16</f>
        <v>0</v>
      </c>
      <c r="P16" s="137">
        <f>K16*N16</f>
        <v>0</v>
      </c>
      <c r="Q16"/>
    </row>
    <row r="17" spans="1:17" ht="24.75" customHeight="1">
      <c r="A17" s="132">
        <v>10</v>
      </c>
      <c r="B17" s="133"/>
      <c r="C17" s="134" t="s">
        <v>140</v>
      </c>
      <c r="D17" s="134" t="s">
        <v>141</v>
      </c>
      <c r="E17" s="134" t="s">
        <v>116</v>
      </c>
      <c r="F17" s="134" t="s">
        <v>144</v>
      </c>
      <c r="G17" s="135" t="s">
        <v>132</v>
      </c>
      <c r="H17" s="135" t="s">
        <v>139</v>
      </c>
      <c r="I17" s="135"/>
      <c r="J17" s="89"/>
      <c r="K17" s="89">
        <v>1200</v>
      </c>
      <c r="L17" s="72"/>
      <c r="M17" s="72"/>
      <c r="N17" s="136">
        <f>L17+(L17*M17)</f>
        <v>0</v>
      </c>
      <c r="O17" s="136">
        <f>K17*L17</f>
        <v>0</v>
      </c>
      <c r="P17" s="137">
        <f>K17*N17</f>
        <v>0</v>
      </c>
      <c r="Q17"/>
    </row>
    <row r="18" spans="1:17" ht="24.75" customHeight="1">
      <c r="A18" s="132">
        <v>11</v>
      </c>
      <c r="B18" s="133"/>
      <c r="C18" s="134" t="s">
        <v>145</v>
      </c>
      <c r="D18" s="134" t="s">
        <v>141</v>
      </c>
      <c r="E18" s="134" t="s">
        <v>116</v>
      </c>
      <c r="F18" s="134" t="s">
        <v>142</v>
      </c>
      <c r="G18" s="135" t="s">
        <v>132</v>
      </c>
      <c r="H18" s="135"/>
      <c r="I18" s="135"/>
      <c r="J18" s="89"/>
      <c r="K18" s="89">
        <v>720</v>
      </c>
      <c r="L18" s="72"/>
      <c r="M18" s="72"/>
      <c r="N18" s="136">
        <f>L18+(L18*M18)</f>
        <v>0</v>
      </c>
      <c r="O18" s="136">
        <f>K18*L18</f>
        <v>0</v>
      </c>
      <c r="P18" s="137">
        <f>K18*N18</f>
        <v>0</v>
      </c>
      <c r="Q18"/>
    </row>
    <row r="19" spans="1:17" ht="15" customHeight="1">
      <c r="A19" s="65"/>
      <c r="B19" s="141"/>
      <c r="C19" s="109"/>
      <c r="D19" s="109"/>
      <c r="E19" s="109"/>
      <c r="F19" s="109"/>
      <c r="G19" s="109"/>
      <c r="H19" s="109"/>
      <c r="I19" s="109"/>
      <c r="J19" s="109"/>
      <c r="K19" s="110"/>
      <c r="L19" s="110"/>
      <c r="M19" s="65"/>
      <c r="N19" s="111" t="s">
        <v>108</v>
      </c>
      <c r="O19" s="115"/>
      <c r="P19" s="101"/>
      <c r="Q19" s="142"/>
    </row>
    <row r="20" ht="15" customHeight="1">
      <c r="M20" s="112"/>
    </row>
    <row r="22" spans="2:3" ht="15" customHeight="1">
      <c r="B22" s="131" t="s">
        <v>146</v>
      </c>
      <c r="C22" s="1" t="s">
        <v>147</v>
      </c>
    </row>
    <row r="23" spans="2:3" ht="51" customHeight="1">
      <c r="B23" s="81" t="s">
        <v>148</v>
      </c>
      <c r="C23" s="143" t="s">
        <v>149</v>
      </c>
    </row>
    <row r="24" spans="2:3" ht="30.75" customHeight="1">
      <c r="B24" s="81" t="s">
        <v>150</v>
      </c>
      <c r="C24" s="1" t="s">
        <v>151</v>
      </c>
    </row>
    <row r="25" ht="15" customHeight="1">
      <c r="B25" s="4"/>
    </row>
  </sheetData>
  <mergeCells count="1">
    <mergeCell ref="B4:Q5"/>
  </mergeCells>
  <printOptions horizontalCentered="1"/>
  <pageMargins left="0" right="0" top="1.5756944444444443" bottom="1.0395833333333333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4&amp;R&amp;"Calibri,Regularna"&amp;11Kielce, dn. 2012-05-25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O3" sqref="O3"/>
    </sheetView>
  </sheetViews>
  <sheetFormatPr defaultColWidth="9.140625" defaultRowHeight="15" customHeight="1"/>
  <cols>
    <col min="1" max="1" width="2.00390625" style="144" customWidth="1"/>
    <col min="2" max="2" width="13.57421875" style="1" customWidth="1"/>
    <col min="3" max="3" width="9.140625" style="1" customWidth="1"/>
    <col min="4" max="4" width="8.00390625" style="1" customWidth="1"/>
    <col min="5" max="5" width="8.57421875" style="1" customWidth="1"/>
    <col min="6" max="6" width="8.28125" style="1" customWidth="1"/>
    <col min="7" max="7" width="7.57421875" style="1" customWidth="1"/>
    <col min="8" max="8" width="9.8515625" style="1" customWidth="1"/>
    <col min="9" max="9" width="5.00390625" style="1" customWidth="1"/>
    <col min="10" max="10" width="7.00390625" style="1" customWidth="1"/>
    <col min="11" max="11" width="11.28125" style="1" customWidth="1"/>
    <col min="12" max="12" width="5.28125" style="1" customWidth="1"/>
    <col min="13" max="13" width="11.421875" style="1" customWidth="1"/>
    <col min="14" max="14" width="13.00390625" style="1" customWidth="1"/>
    <col min="15" max="15" width="13.57421875" style="1" customWidth="1"/>
    <col min="16" max="16" width="10.57421875" style="1" customWidth="1"/>
    <col min="17" max="252" width="9.421875" style="1" customWidth="1"/>
  </cols>
  <sheetData>
    <row r="1" ht="18.75" customHeight="1">
      <c r="B1" s="102" t="s">
        <v>152</v>
      </c>
    </row>
    <row r="2" ht="15" customHeight="1">
      <c r="B2" s="122"/>
    </row>
    <row r="3" ht="15.75" customHeight="1">
      <c r="B3" s="145" t="s">
        <v>153</v>
      </c>
    </row>
    <row r="5" spans="1:16" s="131" customFormat="1" ht="63.75" customHeight="1">
      <c r="A5" s="146"/>
      <c r="B5" s="147" t="s">
        <v>78</v>
      </c>
      <c r="C5" s="147" t="s">
        <v>79</v>
      </c>
      <c r="D5" s="147" t="s">
        <v>80</v>
      </c>
      <c r="E5" s="148" t="s">
        <v>81</v>
      </c>
      <c r="F5" s="147" t="s">
        <v>82</v>
      </c>
      <c r="G5" s="147" t="s">
        <v>83</v>
      </c>
      <c r="H5" s="147" t="s">
        <v>84</v>
      </c>
      <c r="I5" s="149" t="s">
        <v>112</v>
      </c>
      <c r="J5" s="147" t="s">
        <v>86</v>
      </c>
      <c r="K5" s="150" t="s">
        <v>87</v>
      </c>
      <c r="L5" s="148" t="s">
        <v>88</v>
      </c>
      <c r="M5" s="150" t="s">
        <v>89</v>
      </c>
      <c r="N5" s="151" t="s">
        <v>90</v>
      </c>
      <c r="O5" s="151" t="s">
        <v>91</v>
      </c>
      <c r="P5"/>
    </row>
    <row r="6" spans="1:16" ht="24.75" customHeight="1">
      <c r="A6" s="144">
        <v>1</v>
      </c>
      <c r="B6" s="67"/>
      <c r="C6" s="68">
        <v>0</v>
      </c>
      <c r="D6" s="68" t="s">
        <v>113</v>
      </c>
      <c r="E6" s="68" t="s">
        <v>124</v>
      </c>
      <c r="F6" s="68" t="s">
        <v>154</v>
      </c>
      <c r="G6" s="68"/>
      <c r="H6" s="68"/>
      <c r="I6" s="152"/>
      <c r="J6" s="70">
        <v>6480</v>
      </c>
      <c r="K6" s="71"/>
      <c r="L6" s="153"/>
      <c r="M6" s="71">
        <f>K6+(K6*L6)</f>
        <v>0</v>
      </c>
      <c r="N6" s="71">
        <f>J6*K6</f>
        <v>0</v>
      </c>
      <c r="O6" s="71">
        <f>J6*M6</f>
        <v>0</v>
      </c>
      <c r="P6"/>
    </row>
    <row r="7" spans="1:16" ht="24.75" customHeight="1">
      <c r="A7" s="144">
        <v>2</v>
      </c>
      <c r="B7" s="67"/>
      <c r="C7" s="68">
        <v>1</v>
      </c>
      <c r="D7" s="68" t="s">
        <v>113</v>
      </c>
      <c r="E7" s="68" t="s">
        <v>124</v>
      </c>
      <c r="F7" s="68" t="s">
        <v>155</v>
      </c>
      <c r="G7" s="68"/>
      <c r="H7" s="154"/>
      <c r="I7" s="152"/>
      <c r="J7" s="70">
        <v>180</v>
      </c>
      <c r="K7" s="71"/>
      <c r="L7" s="153"/>
      <c r="M7" s="71">
        <f>K7+(K7*L7)</f>
        <v>0</v>
      </c>
      <c r="N7" s="71">
        <f>J7*K7</f>
        <v>0</v>
      </c>
      <c r="O7" s="71">
        <f>N7+(N7*L7)</f>
        <v>0</v>
      </c>
      <c r="P7"/>
    </row>
    <row r="8" spans="1:16" ht="24.75" customHeight="1">
      <c r="A8" s="144">
        <v>3</v>
      </c>
      <c r="B8" s="67"/>
      <c r="C8" s="68">
        <v>1</v>
      </c>
      <c r="D8" s="68" t="s">
        <v>113</v>
      </c>
      <c r="E8" s="68" t="s">
        <v>156</v>
      </c>
      <c r="F8" s="68" t="s">
        <v>157</v>
      </c>
      <c r="G8" s="68"/>
      <c r="H8" s="154"/>
      <c r="I8" s="152"/>
      <c r="J8" s="70">
        <v>60</v>
      </c>
      <c r="K8" s="71"/>
      <c r="L8" s="153"/>
      <c r="M8" s="71">
        <f>K8+(K8*L8)</f>
        <v>0</v>
      </c>
      <c r="N8" s="71">
        <f>J8*K8</f>
        <v>0</v>
      </c>
      <c r="O8" s="71">
        <f>N8+(N8*L8)</f>
        <v>0</v>
      </c>
      <c r="P8"/>
    </row>
    <row r="9" spans="1:16" ht="24.75" customHeight="1">
      <c r="A9" s="144">
        <v>4</v>
      </c>
      <c r="B9" s="67"/>
      <c r="C9" s="68">
        <v>5</v>
      </c>
      <c r="D9" s="68" t="s">
        <v>158</v>
      </c>
      <c r="E9" s="68" t="s">
        <v>97</v>
      </c>
      <c r="F9" s="68" t="s">
        <v>159</v>
      </c>
      <c r="G9" s="68"/>
      <c r="H9" s="154"/>
      <c r="I9" s="152"/>
      <c r="J9" s="70">
        <v>240</v>
      </c>
      <c r="K9" s="71"/>
      <c r="L9" s="153"/>
      <c r="M9" s="71">
        <f>K9+(K9*L9)</f>
        <v>0</v>
      </c>
      <c r="N9" s="71">
        <f>J9*K9</f>
        <v>0</v>
      </c>
      <c r="O9" s="71">
        <f>N9+(N9*L9)</f>
        <v>0</v>
      </c>
      <c r="P9"/>
    </row>
    <row r="10" spans="1:16" ht="36.75" customHeight="1">
      <c r="A10" s="144">
        <v>5</v>
      </c>
      <c r="B10" s="67"/>
      <c r="C10" s="68" t="s">
        <v>95</v>
      </c>
      <c r="D10" s="68" t="s">
        <v>133</v>
      </c>
      <c r="E10" s="68" t="s">
        <v>124</v>
      </c>
      <c r="F10" s="68" t="s">
        <v>160</v>
      </c>
      <c r="G10" s="68" t="s">
        <v>161</v>
      </c>
      <c r="H10" s="154"/>
      <c r="I10" s="152"/>
      <c r="J10" s="70">
        <v>3120</v>
      </c>
      <c r="K10" s="71"/>
      <c r="L10" s="153"/>
      <c r="M10" s="71">
        <f>K10+(K10*L10)</f>
        <v>0</v>
      </c>
      <c r="N10" s="71">
        <f>J10*K10</f>
        <v>0</v>
      </c>
      <c r="O10" s="71">
        <f>N10+(N10*L10)</f>
        <v>0</v>
      </c>
      <c r="P10"/>
    </row>
    <row r="11" spans="1:16" ht="24.75" customHeight="1">
      <c r="A11" s="144">
        <v>6</v>
      </c>
      <c r="B11" s="67"/>
      <c r="C11" s="68" t="s">
        <v>104</v>
      </c>
      <c r="D11" s="68" t="s">
        <v>133</v>
      </c>
      <c r="E11" s="68" t="s">
        <v>97</v>
      </c>
      <c r="F11" s="68" t="s">
        <v>160</v>
      </c>
      <c r="G11" s="68" t="s">
        <v>161</v>
      </c>
      <c r="H11" s="68"/>
      <c r="I11" s="152"/>
      <c r="J11" s="70">
        <v>3120</v>
      </c>
      <c r="K11" s="71"/>
      <c r="L11" s="153"/>
      <c r="M11" s="71">
        <f>K11+(K11*L11)</f>
        <v>0</v>
      </c>
      <c r="N11" s="71">
        <f>J11*K11</f>
        <v>0</v>
      </c>
      <c r="O11" s="71">
        <f>N11+(N11*L11)</f>
        <v>0</v>
      </c>
      <c r="P11"/>
    </row>
    <row r="12" spans="1:16" ht="24.75" customHeight="1">
      <c r="A12" s="144">
        <v>7</v>
      </c>
      <c r="B12" s="67"/>
      <c r="C12" s="68" t="s">
        <v>106</v>
      </c>
      <c r="D12" s="68" t="s">
        <v>123</v>
      </c>
      <c r="E12" s="68" t="s">
        <v>124</v>
      </c>
      <c r="F12" s="68" t="s">
        <v>162</v>
      </c>
      <c r="G12" s="68" t="s">
        <v>161</v>
      </c>
      <c r="H12" s="68"/>
      <c r="I12" s="152"/>
      <c r="J12" s="70">
        <v>540</v>
      </c>
      <c r="K12" s="71"/>
      <c r="L12" s="153"/>
      <c r="M12" s="71">
        <f>K12+(K12*L12)</f>
        <v>0</v>
      </c>
      <c r="N12" s="71">
        <f>J12*K12</f>
        <v>0</v>
      </c>
      <c r="O12" s="71">
        <f>N12+(N12*L12)</f>
        <v>0</v>
      </c>
      <c r="P12"/>
    </row>
    <row r="13" spans="1:16" ht="24.75" customHeight="1">
      <c r="A13" s="144">
        <v>8</v>
      </c>
      <c r="B13" s="67"/>
      <c r="C13" s="68" t="s">
        <v>114</v>
      </c>
      <c r="D13" s="68" t="s">
        <v>102</v>
      </c>
      <c r="E13" s="68" t="s">
        <v>163</v>
      </c>
      <c r="F13" s="68" t="s">
        <v>164</v>
      </c>
      <c r="G13" s="68" t="s">
        <v>14</v>
      </c>
      <c r="H13" s="154"/>
      <c r="I13" s="152"/>
      <c r="J13" s="70">
        <v>480</v>
      </c>
      <c r="K13" s="71"/>
      <c r="L13" s="153"/>
      <c r="M13" s="71">
        <f>K13+(K13*L13)</f>
        <v>0</v>
      </c>
      <c r="N13" s="71">
        <f>J13*K13</f>
        <v>0</v>
      </c>
      <c r="O13" s="71">
        <f>N13+(N13*L13)</f>
        <v>0</v>
      </c>
      <c r="P13"/>
    </row>
    <row r="14" spans="2:16" ht="15" customHeight="1">
      <c r="B14" s="155"/>
      <c r="C14" s="156"/>
      <c r="D14" s="156"/>
      <c r="E14" s="156"/>
      <c r="F14" s="156"/>
      <c r="G14" s="156"/>
      <c r="H14" s="157"/>
      <c r="I14" s="156"/>
      <c r="J14" s="156"/>
      <c r="K14" s="156"/>
      <c r="L14" s="158"/>
      <c r="M14" s="159" t="s">
        <v>108</v>
      </c>
      <c r="N14" s="160"/>
      <c r="O14" s="161"/>
      <c r="P14" s="161"/>
    </row>
    <row r="15" spans="2:3" ht="15" customHeight="1">
      <c r="B15" s="131" t="s">
        <v>165</v>
      </c>
      <c r="C15" s="1" t="s">
        <v>166</v>
      </c>
    </row>
    <row r="16" spans="2:3" ht="15" customHeight="1">
      <c r="B16" s="131" t="s">
        <v>167</v>
      </c>
      <c r="C16" s="1" t="s">
        <v>168</v>
      </c>
    </row>
  </sheetData>
  <printOptions horizontalCentered="1"/>
  <pageMargins left="0" right="0" top="1.5756944444444443" bottom="1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5&amp;R&amp;"Calibri,Regularna"&amp;11Kielce, dn. 2012-05-25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6"/>
  <sheetViews>
    <sheetView workbookViewId="0" topLeftCell="A1">
      <selection activeCell="K11" sqref="K11"/>
    </sheetView>
  </sheetViews>
  <sheetFormatPr defaultColWidth="9.140625" defaultRowHeight="15" customHeight="1"/>
  <cols>
    <col min="1" max="1" width="2.00390625" style="144" customWidth="1"/>
    <col min="2" max="2" width="12.57421875" style="1" customWidth="1"/>
    <col min="3" max="3" width="8.57421875" style="1" customWidth="1"/>
    <col min="4" max="7" width="9.421875" style="1" customWidth="1"/>
    <col min="8" max="8" width="6.140625" style="1" customWidth="1"/>
    <col min="9" max="9" width="9.421875" style="1" customWidth="1"/>
    <col min="10" max="10" width="11.00390625" style="1" customWidth="1"/>
    <col min="11" max="11" width="4.8515625" style="1" customWidth="1"/>
    <col min="12" max="12" width="14.00390625" style="1" customWidth="1"/>
    <col min="13" max="14" width="14.57421875" style="1" customWidth="1"/>
    <col min="15" max="15" width="11.7109375" style="1" customWidth="1"/>
    <col min="16" max="254" width="9.421875" style="1" customWidth="1"/>
  </cols>
  <sheetData>
    <row r="2" spans="2:15" ht="18.75" customHeight="1">
      <c r="B2" s="102" t="s">
        <v>169</v>
      </c>
      <c r="C2" s="118"/>
      <c r="D2" s="118"/>
      <c r="E2" s="118"/>
      <c r="F2" s="118"/>
      <c r="G2" s="118"/>
      <c r="H2" s="118"/>
      <c r="I2" s="103"/>
      <c r="J2" s="103"/>
      <c r="K2" s="158"/>
      <c r="L2" s="123"/>
      <c r="M2" s="160"/>
      <c r="N2" s="162"/>
      <c r="O2" s="162"/>
    </row>
    <row r="3" spans="2:15" ht="15" customHeight="1">
      <c r="B3" s="122"/>
      <c r="C3" s="118"/>
      <c r="D3" s="118"/>
      <c r="E3" s="118"/>
      <c r="F3" s="118"/>
      <c r="G3" s="118"/>
      <c r="H3" s="118"/>
      <c r="I3" s="118"/>
      <c r="J3" s="118"/>
      <c r="K3" s="158"/>
      <c r="L3" s="123"/>
      <c r="M3" s="160"/>
      <c r="N3" s="162"/>
      <c r="O3" s="162"/>
    </row>
    <row r="4" spans="2:15" ht="15.75" customHeight="1">
      <c r="B4" s="145" t="s">
        <v>170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6" spans="2:15" ht="63.75" customHeight="1">
      <c r="B6" s="125" t="s">
        <v>78</v>
      </c>
      <c r="C6" s="126" t="s">
        <v>79</v>
      </c>
      <c r="D6" s="125" t="s">
        <v>80</v>
      </c>
      <c r="E6" s="126" t="s">
        <v>81</v>
      </c>
      <c r="F6" s="125" t="s">
        <v>82</v>
      </c>
      <c r="G6" s="127" t="s">
        <v>83</v>
      </c>
      <c r="H6" s="127" t="s">
        <v>112</v>
      </c>
      <c r="I6" s="149" t="s">
        <v>86</v>
      </c>
      <c r="J6" s="129" t="s">
        <v>87</v>
      </c>
      <c r="K6" s="163" t="s">
        <v>88</v>
      </c>
      <c r="L6" s="129" t="s">
        <v>89</v>
      </c>
      <c r="M6" s="130" t="s">
        <v>90</v>
      </c>
      <c r="N6" s="130" t="s">
        <v>91</v>
      </c>
      <c r="O6"/>
    </row>
    <row r="7" spans="1:15" s="168" customFormat="1" ht="16.5" customHeight="1">
      <c r="A7" s="144">
        <v>1</v>
      </c>
      <c r="B7" s="164"/>
      <c r="C7" s="165" t="s">
        <v>106</v>
      </c>
      <c r="D7" s="165" t="s">
        <v>171</v>
      </c>
      <c r="E7" s="165" t="s">
        <v>93</v>
      </c>
      <c r="F7" s="165" t="s">
        <v>172</v>
      </c>
      <c r="G7" s="165" t="s">
        <v>173</v>
      </c>
      <c r="H7" s="166"/>
      <c r="I7" s="70">
        <v>768</v>
      </c>
      <c r="J7" s="71"/>
      <c r="K7" s="167"/>
      <c r="L7" s="71">
        <f>J7+(J7*K7)</f>
        <v>0</v>
      </c>
      <c r="M7" s="71">
        <f>I7*J7</f>
        <v>0</v>
      </c>
      <c r="N7" s="71">
        <f>I7*L7</f>
        <v>0</v>
      </c>
      <c r="O7"/>
    </row>
    <row r="8" spans="1:15" s="168" customFormat="1" ht="16.5" customHeight="1">
      <c r="A8" s="144">
        <v>2</v>
      </c>
      <c r="B8" s="164"/>
      <c r="C8" s="165" t="s">
        <v>114</v>
      </c>
      <c r="D8" s="165" t="s">
        <v>171</v>
      </c>
      <c r="E8" s="165" t="s">
        <v>93</v>
      </c>
      <c r="F8" s="165" t="s">
        <v>172</v>
      </c>
      <c r="G8" s="165" t="s">
        <v>174</v>
      </c>
      <c r="H8" s="166"/>
      <c r="I8" s="70">
        <v>768</v>
      </c>
      <c r="J8" s="71"/>
      <c r="K8" s="167"/>
      <c r="L8" s="71">
        <f>J8+(J8*K8)</f>
        <v>0</v>
      </c>
      <c r="M8" s="71">
        <f>I8*J8</f>
        <v>0</v>
      </c>
      <c r="N8" s="71">
        <f>I8*L8</f>
        <v>0</v>
      </c>
      <c r="O8"/>
    </row>
    <row r="9" spans="1:15" s="168" customFormat="1" ht="16.5" customHeight="1">
      <c r="A9" s="144">
        <v>3</v>
      </c>
      <c r="B9" s="164"/>
      <c r="C9" s="165" t="s">
        <v>136</v>
      </c>
      <c r="D9" s="165" t="s">
        <v>102</v>
      </c>
      <c r="E9" s="68" t="s">
        <v>175</v>
      </c>
      <c r="F9" s="165" t="s">
        <v>164</v>
      </c>
      <c r="G9" s="68" t="s">
        <v>14</v>
      </c>
      <c r="H9" s="166"/>
      <c r="I9" s="70">
        <v>864</v>
      </c>
      <c r="J9" s="71"/>
      <c r="K9" s="167"/>
      <c r="L9" s="71">
        <f>J9+(J9*K9)</f>
        <v>0</v>
      </c>
      <c r="M9" s="71">
        <f>I9*J9</f>
        <v>0</v>
      </c>
      <c r="N9" s="71">
        <f>I9*L9</f>
        <v>0</v>
      </c>
      <c r="O9"/>
    </row>
    <row r="10" spans="1:15" s="168" customFormat="1" ht="16.5" customHeight="1">
      <c r="A10" s="144">
        <v>4</v>
      </c>
      <c r="B10" s="164"/>
      <c r="C10" s="165" t="s">
        <v>140</v>
      </c>
      <c r="D10" s="165" t="s">
        <v>102</v>
      </c>
      <c r="E10" s="165" t="s">
        <v>93</v>
      </c>
      <c r="F10" s="165" t="s">
        <v>164</v>
      </c>
      <c r="G10" s="18" t="s">
        <v>176</v>
      </c>
      <c r="H10" s="166"/>
      <c r="I10" s="70">
        <v>576</v>
      </c>
      <c r="J10" s="71"/>
      <c r="K10" s="167"/>
      <c r="L10" s="71">
        <f>J10+(J10*K10)</f>
        <v>0</v>
      </c>
      <c r="M10" s="71">
        <f>I10*J10</f>
        <v>0</v>
      </c>
      <c r="N10" s="71">
        <f>I10*L10</f>
        <v>0</v>
      </c>
      <c r="O10"/>
    </row>
    <row r="11" spans="2:15" ht="15" customHeight="1">
      <c r="B11" s="109"/>
      <c r="C11" s="109"/>
      <c r="D11" s="109"/>
      <c r="E11" s="109"/>
      <c r="F11" s="109"/>
      <c r="G11" s="109"/>
      <c r="H11" s="109"/>
      <c r="I11" s="109"/>
      <c r="J11" s="169"/>
      <c r="K11" s="79"/>
      <c r="L11" s="170" t="s">
        <v>108</v>
      </c>
      <c r="M11" s="101"/>
      <c r="N11" s="101"/>
      <c r="O11"/>
    </row>
    <row r="12" spans="2:15" ht="15" customHeight="1">
      <c r="B12" s="51"/>
      <c r="C12" s="51"/>
      <c r="D12" s="51"/>
      <c r="E12" s="51"/>
      <c r="F12" s="51"/>
      <c r="G12" s="51"/>
      <c r="H12" s="51"/>
      <c r="I12" s="51"/>
      <c r="J12" s="51"/>
      <c r="K12" s="112"/>
      <c r="L12" s="58"/>
      <c r="M12" s="80"/>
      <c r="N12" s="100"/>
      <c r="O12" s="115"/>
    </row>
    <row r="13" spans="3:4" ht="15" customHeight="1">
      <c r="C13" s="131" t="s">
        <v>177</v>
      </c>
      <c r="D13" s="1" t="s">
        <v>178</v>
      </c>
    </row>
    <row r="14" spans="3:4" ht="15" customHeight="1">
      <c r="C14" s="131" t="s">
        <v>177</v>
      </c>
      <c r="D14" s="1" t="s">
        <v>179</v>
      </c>
    </row>
    <row r="15" spans="3:4" ht="15" customHeight="1">
      <c r="C15" s="131" t="s">
        <v>177</v>
      </c>
      <c r="D15" s="1" t="s">
        <v>180</v>
      </c>
    </row>
    <row r="16" ht="15" customHeight="1">
      <c r="E16" s="4"/>
    </row>
  </sheetData>
  <printOptions horizontalCentered="1"/>
  <pageMargins left="0" right="0" top="1.5756944444444443" bottom="1" header="0.7875" footer="0.5118055555555555"/>
  <pageSetup horizontalDpi="300" verticalDpi="300" orientation="landscape" paperSize="9"/>
  <headerFooter alignWithMargins="0">
    <oddHeader>&amp;L&amp;"Calibri,Regularna"&amp;11Wojewódzki Szpital Zespolony
ul. Grunwaldzka 45
25-736 Kielce
EZ/ZP/40/2012&amp;C&amp;"Calibri,Regularna"&amp;11Pakiet nr 6&amp;R&amp;"Calibri,Regularna"&amp;11Kielce, dn. 2012-05-25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2012-06-11T05:58:20Z</cp:lastPrinted>
  <dcterms:modified xsi:type="dcterms:W3CDTF">2012-06-11T11:51:50Z</dcterms:modified>
  <cp:category/>
  <cp:version/>
  <cp:contentType/>
  <cp:contentStatus/>
  <cp:revision>125</cp:revision>
</cp:coreProperties>
</file>