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Zakład Mikrobiologii\do publikacji\"/>
    </mc:Choice>
  </mc:AlternateContent>
  <xr:revisionPtr revIDLastSave="0" documentId="13_ncr:1_{762E81C6-698A-4B75-8747-98BFC1E93420}" xr6:coauthVersionLast="47" xr6:coauthVersionMax="47" xr10:uidLastSave="{00000000-0000-0000-0000-000000000000}"/>
  <bookViews>
    <workbookView xWindow="-120" yWindow="-120" windowWidth="29040" windowHeight="15840" activeTab="2" xr2:uid="{981F375C-FA1B-4905-A3C0-80D259420123}"/>
  </bookViews>
  <sheets>
    <sheet name="Pakiet nr 1" sheetId="3" r:id="rId1"/>
    <sheet name="Pakiet nr 2" sheetId="4" r:id="rId2"/>
    <sheet name="Pakiet nr 3" sheetId="5" r:id="rId3"/>
    <sheet name="Pakiet nr 4" sheetId="6" r:id="rId4"/>
    <sheet name="Pakiet nr 5" sheetId="1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7" i="3" l="1"/>
  <c r="H39" i="3"/>
  <c r="H38" i="3"/>
  <c r="H37" i="3"/>
  <c r="H36" i="3"/>
  <c r="H35" i="3"/>
  <c r="H34" i="3"/>
  <c r="H33" i="3"/>
  <c r="H32" i="3"/>
  <c r="H31" i="3"/>
  <c r="H30" i="3"/>
  <c r="K72" i="3" s="1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G57" i="3" l="1"/>
  <c r="H40" i="3"/>
  <c r="G64" i="3"/>
  <c r="K80" i="3" l="1"/>
  <c r="H20" i="6"/>
  <c r="H7" i="5"/>
  <c r="H6" i="5"/>
  <c r="H8" i="6"/>
  <c r="H9" i="6"/>
  <c r="H10" i="6"/>
  <c r="H11" i="6"/>
  <c r="H12" i="6"/>
  <c r="H13" i="6"/>
  <c r="H14" i="6"/>
  <c r="H15" i="6"/>
  <c r="H16" i="6"/>
  <c r="H17" i="6"/>
  <c r="H18" i="6"/>
  <c r="H19" i="6"/>
  <c r="H21" i="6"/>
  <c r="H22" i="6"/>
  <c r="H23" i="6"/>
  <c r="H7" i="6"/>
  <c r="H7" i="4"/>
  <c r="H8" i="4"/>
  <c r="H6" i="4"/>
  <c r="H7" i="1"/>
  <c r="H8" i="1"/>
  <c r="H9" i="1"/>
  <c r="H10" i="1"/>
  <c r="H6" i="1"/>
  <c r="H11" i="1" l="1"/>
  <c r="H8" i="5"/>
  <c r="H9" i="4"/>
  <c r="H24" i="6"/>
</calcChain>
</file>

<file path=xl/sharedStrings.xml><?xml version="1.0" encoding="utf-8"?>
<sst xmlns="http://schemas.openxmlformats.org/spreadsheetml/2006/main" count="312" uniqueCount="176">
  <si>
    <t>Lp.</t>
  </si>
  <si>
    <t>NAZWA</t>
  </si>
  <si>
    <t>Właściwości</t>
  </si>
  <si>
    <t>Postać</t>
  </si>
  <si>
    <t>Ilość opakowań</t>
  </si>
  <si>
    <t>Cena jednostkowa brutto</t>
  </si>
  <si>
    <t>VAT %</t>
  </si>
  <si>
    <t>Wartość zamówienia  brutto</t>
  </si>
  <si>
    <t>Nr katalogowy/ producent/ nazwa handlowa</t>
  </si>
  <si>
    <t xml:space="preserve">Karta chrakaterystyki TAK / NIE ** </t>
  </si>
  <si>
    <t>DMSO /dimethylosulfotlenek/</t>
  </si>
  <si>
    <t>cz.d.a
gramatura: 1kg/1L</t>
  </si>
  <si>
    <t>gotowy  do użycia
/poj. /a٫100 ml/</t>
  </si>
  <si>
    <t>Wodorotlenek potasu /KOH/</t>
  </si>
  <si>
    <t>cz.d.a 
/a٫250g/</t>
  </si>
  <si>
    <t>drobne białe płatki</t>
  </si>
  <si>
    <t>Etanol 96%</t>
  </si>
  <si>
    <t>cz.d.a 46,07g/mol
odpowiadający specyfikacjom ACS lub lepszy</t>
  </si>
  <si>
    <t>ciecz
/a٫500ml/</t>
  </si>
  <si>
    <t>Bufor PBS</t>
  </si>
  <si>
    <t>0,9% NaCl buforowany fosforanami sodu i potasu</t>
  </si>
  <si>
    <t>butelka 500 ml</t>
  </si>
  <si>
    <t>RAZEM:</t>
  </si>
  <si>
    <t>Termin ważności - min. 2 lata w momencie dostawy</t>
  </si>
  <si>
    <t>Protokół kontroli jakości oferowanej serii - każdorazowo do przesyłki</t>
  </si>
  <si>
    <t>Pakiet nr 5 - Odczynniki</t>
  </si>
  <si>
    <t>p/ciała anty-HBc</t>
  </si>
  <si>
    <t>p/ciała anty-HBc IgM</t>
  </si>
  <si>
    <t>p/ciała anty-HBe</t>
  </si>
  <si>
    <t>p/ciała anty-HCV</t>
  </si>
  <si>
    <t>p/ciała anty-CMV IgG</t>
  </si>
  <si>
    <t>p/ciała anty-CMV IgM</t>
  </si>
  <si>
    <t>p/ciała anty-VCA IgG</t>
  </si>
  <si>
    <t>p/ciała anty-EBNA IgG</t>
  </si>
  <si>
    <t>p/ciała anty-EBV IgM</t>
  </si>
  <si>
    <t>p/ciała anty-HAV IgM</t>
  </si>
  <si>
    <t>p/ciała anty-HBeAg</t>
  </si>
  <si>
    <t>antygen HBs</t>
  </si>
  <si>
    <t>p/ciała anty-HBs</t>
  </si>
  <si>
    <t>p/ciała/antygen HIV -test przesiewowy</t>
  </si>
  <si>
    <t>p/ciała anty-Rubella IgG</t>
  </si>
  <si>
    <t>p/ciała anty-Rubella IgM</t>
  </si>
  <si>
    <t>Toxoplazma gondii  awidność</t>
  </si>
  <si>
    <t>p/ciała anty-Toxoplasma IgG</t>
  </si>
  <si>
    <t>p/ciała anty-Toxoplasma IgM</t>
  </si>
  <si>
    <t>p/ciała anty-SARS-CoV-2  IgG</t>
  </si>
  <si>
    <t>p/ciała anty-SARS-CoV-2 IgM</t>
  </si>
  <si>
    <t>p/ciała anty-Treponema pallidum- test przesiewowy</t>
  </si>
  <si>
    <t>p/ciała anty-Borrelia IgG</t>
  </si>
  <si>
    <t>p/ciała anty-Borrelia IgM</t>
  </si>
  <si>
    <t>antygen GDH C.difficile w kale</t>
  </si>
  <si>
    <t>toksyny A/B C.difficile w kale</t>
  </si>
  <si>
    <t>antygen H.pylori w kale</t>
  </si>
  <si>
    <t>p/ciała anty-Mycoplasma pneumoniae IgG</t>
  </si>
  <si>
    <t>p/ciała anty-Mycoplasma pneumoniae IgM</t>
  </si>
  <si>
    <t>antygen adenovirus w kale</t>
  </si>
  <si>
    <t>antygen rotavirus w kale</t>
  </si>
  <si>
    <t>antygen Campylobacter w kale</t>
  </si>
  <si>
    <t xml:space="preserve">Załącznik nr 2  do SWZ </t>
  </si>
  <si>
    <t>FORMULARZ ASORTYMENTOWO-CENOWY</t>
  </si>
  <si>
    <t xml:space="preserve">Pakiet 1 – Odczynniki do badań immunochemicznych wraz z dzierżawą analizatora </t>
  </si>
  <si>
    <t xml:space="preserve">Nazwa </t>
  </si>
  <si>
    <t>Cena jednostkowa brutto za opakowanie</t>
  </si>
  <si>
    <t>% Vat</t>
  </si>
  <si>
    <t>Wartość zamówienia brutto</t>
  </si>
  <si>
    <t xml:space="preserve"> Nazwa producenta Nr katalogowy</t>
  </si>
  <si>
    <t xml:space="preserve"> Karta charakterystyki**</t>
  </si>
  <si>
    <t>Tak/Nie</t>
  </si>
  <si>
    <t>WARTOŚĆ RAZEM</t>
  </si>
  <si>
    <t>II</t>
  </si>
  <si>
    <t>KALIBRATORY</t>
  </si>
  <si>
    <t>Wielkość opakowania</t>
  </si>
  <si>
    <t>III</t>
  </si>
  <si>
    <t>KONTROLE</t>
  </si>
  <si>
    <t>IV</t>
  </si>
  <si>
    <t>W ramach umowy Wykonawca zobowiazuje się do podłączenia analizatorów do Laboratoryjnego Systemu Informatycznego oraz do dołączenia do miedzynarodowej zewnętrznej kontroli jakości RANDOX.</t>
  </si>
  <si>
    <t>1.</t>
  </si>
  <si>
    <t>2.</t>
  </si>
  <si>
    <t>Pakiet nr 2 - Odczynniki do aparatu do barwienia metodą Grama PREVI Color</t>
  </si>
  <si>
    <t>Odczynniki zwalidowane do pracy z aparatem PreviColor Gram</t>
  </si>
  <si>
    <t>Data ważności odczynników min. 6 miesięcy od daty dostawy</t>
  </si>
  <si>
    <t>Pakiet nr 3 - Test immunochromatograficzny do jakościowego wykrywania swoistego antygenu SARS-CoV-2 oraz SARS-CoV i grypy</t>
  </si>
  <si>
    <t xml:space="preserve">Test immunochromatograficzny do jakościowego wykrywania swoistego antygenu SARS-CoV-2  </t>
  </si>
  <si>
    <t>Test immunochromatograficzny do jakościowego wykrywania swoistego antygenu SARS-CoV-2  i grypy</t>
  </si>
  <si>
    <t xml:space="preserve">Metanol </t>
  </si>
  <si>
    <t>99%, do płukania aparatu do barwienia</t>
  </si>
  <si>
    <t>pojemnik 5l</t>
  </si>
  <si>
    <t>Ilość badań na 24 mies.</t>
  </si>
  <si>
    <t>Harmonogram kontroli wewątrzlaboratoryjnej: 2 razy w tygodniu na dwóch poziomach</t>
  </si>
  <si>
    <t xml:space="preserve">Okres przydatnosci odczynników do użycia minimum 4 miesiące od daty dostawy. </t>
  </si>
  <si>
    <t>I</t>
  </si>
  <si>
    <t xml:space="preserve">MATERIAŁY   ŻUŻYWALNE </t>
  </si>
  <si>
    <t>* Uzupełnić</t>
  </si>
  <si>
    <t xml:space="preserve">** W przypadku gdy dla produktu jest wydawana karta charakterystyki Wykonawca oznacza opcje "TAK". (Wykonawca zobowiazany jest do dostarczenia karty charakterystyki na żądanie Zamawiajacego w terminie 5 dni roboczych)   </t>
  </si>
  <si>
    <t xml:space="preserve">**  W przypadku gdy dla produktu jest wydawana karta charakterystyki Wykonawca oznacza opcje "TAK". (Wykonawca zobowiazany jest do dostarczenia karty charakterystyki na żądanie Zamawiajacego w terminie 5 dni roboczych)   </t>
  </si>
  <si>
    <t>Załącznmik nr 2 do SWZ</t>
  </si>
  <si>
    <t>Załacznik nr      do Umowy</t>
  </si>
  <si>
    <t>Załącznik nr 2 do SWZ</t>
  </si>
  <si>
    <t>załącznik nr     do Umowy</t>
  </si>
  <si>
    <t>Pakiet nr 4 - Podłoża mikrobiologiczne oraz testy identyfikacyjne</t>
  </si>
  <si>
    <t>Mueller Hinton II agar Eucast</t>
  </si>
  <si>
    <t>Brain Heart Infusion Bulion</t>
  </si>
  <si>
    <t>Mannitol salt agar</t>
  </si>
  <si>
    <t>Agar MacConke'ya</t>
  </si>
  <si>
    <t xml:space="preserve">Skos agarowy  Sabouraud z chloramfenikolem i aktidionem  </t>
  </si>
  <si>
    <t>Rodzaj podłoża, suplementu</t>
  </si>
  <si>
    <t>suche</t>
  </si>
  <si>
    <t>Opakowanie</t>
  </si>
  <si>
    <t>500g</t>
  </si>
  <si>
    <t>płynne</t>
  </si>
  <si>
    <t>butelka 500ml</t>
  </si>
  <si>
    <t>Sabouraud agar z  z chloramfenikolem</t>
  </si>
  <si>
    <t xml:space="preserve">Sabouraud Dextrose Agar
Wybiórcza izolacja grzybów
 </t>
  </si>
  <si>
    <t>10 sztuk</t>
  </si>
  <si>
    <t>płytka Petriego - gotowe podłoże stałe</t>
  </si>
  <si>
    <t xml:space="preserve">Sabouraud agar z chloramfenikolem
i aktidionem
Wybiórcza izolacja dermatofitów
</t>
  </si>
  <si>
    <t>50 sztuk</t>
  </si>
  <si>
    <t>skos - gotowe podłoże stałe</t>
  </si>
  <si>
    <t xml:space="preserve">podłoże na płytkach Petriego Sabouraud agar z chloramfenikolem i aktidionem
Podłoże do izolacji dermatofitów
</t>
  </si>
  <si>
    <t xml:space="preserve">Podłoże dzielone : Sabouraud Dextrose Agar z chloramfenikolem / Sabouraud Dextrose Agar z chloramfenikolem i aktidionem
Podłoże do izolacji dermatofitów oraz grzybów drożdżoidalnych
</t>
  </si>
  <si>
    <t xml:space="preserve">Sabouraud Dextrose Agar z chloramfenikolem / Fungisel Agar z czerwienią fenolową
Podłoże wybiórcze do izolacji i wstępnej identyfikacji dermatofitów
</t>
  </si>
  <si>
    <t xml:space="preserve">Christensen Agar dla dermatofitów
Wybiórcza izolacja dermatofitów.
</t>
  </si>
  <si>
    <t>50 probówek</t>
  </si>
  <si>
    <t>płynne - probówka 7ml</t>
  </si>
  <si>
    <t>Podłoże wybiórcze dla Malassezia</t>
  </si>
  <si>
    <t>gotowe podłoże stałe</t>
  </si>
  <si>
    <t xml:space="preserve">Test PYR
(Test paskowy PYR do wstepnej identyfikacji Streptococcus pyogenes i Enterococcus spp.)
</t>
  </si>
  <si>
    <t>25 sztuk</t>
  </si>
  <si>
    <t>paski</t>
  </si>
  <si>
    <t xml:space="preserve">dezoksycholan sodu 2% (sole żółci)
Odczynnik potwierdzający obecność Streptococcus pneumoniae
</t>
  </si>
  <si>
    <t>probówka 2ml</t>
  </si>
  <si>
    <t>Testy immunochromatograficzne wykrywające Cryptosporidium parvum oraz Giardia lamblia</t>
  </si>
  <si>
    <t>test kasetkowy</t>
  </si>
  <si>
    <t xml:space="preserve">Cena jednostkowa brutto  z wyceny </t>
  </si>
  <si>
    <t>Ilość testów</t>
  </si>
  <si>
    <t>wielkośc opakowania</t>
  </si>
  <si>
    <t>Ilośc opakowań</t>
  </si>
  <si>
    <t xml:space="preserve">Cena jednostkowa brutto za opakowanie </t>
  </si>
  <si>
    <t>Zamawiający dopuszcza zmianę ilości w opakowaniu po przeliczeniu na sztuki do pełnych opakowań !!</t>
  </si>
  <si>
    <t>Bulionik pneumokokowy (podłoże do przechowywania szczepów o wysokich wymaganiach odżywczych|)</t>
  </si>
  <si>
    <t>probówka</t>
  </si>
  <si>
    <t>Załącznnik nr 2 do SWZ</t>
  </si>
  <si>
    <t>EZ/ZP/113/2022/ES</t>
  </si>
  <si>
    <t>EZ/ZP/ 113 /2022/ES</t>
  </si>
  <si>
    <t>Ilość opakowań na 24 miesiące</t>
  </si>
  <si>
    <t>Ilość opakowań na 24 miesięcy</t>
  </si>
  <si>
    <t>Wartość brutto czynszu dzierżawy ww. sprzętu w okresie 1-go miesiąca :</t>
  </si>
  <si>
    <t xml:space="preserve">Wartość brutto czynszu dzierżawy ww. sprzętu w okresie trwania umowy tj.  24 miesięcy </t>
  </si>
  <si>
    <t>*Wielkość opakowania/ ilość oznaczeń w opakowaniu</t>
  </si>
  <si>
    <t>*Ilość opakowań</t>
  </si>
  <si>
    <t xml:space="preserve">Wyspecyfikowana ilość badań zawiera jedynie badania pacjentów. Do podanej ilości należy doliczyć oznaczenia przewidziane na kontrole zgodnie z podanym harmonogramem (min. 2 razy w tygodniu na dwóch poziomach)  oraz na kalibracje i materiały zużywalne zgodnie z zapisami w ulotkach producenta.
Ilość opakowań odczynników należy zaoferować zgodnie z trwałością odczynnika na pokładzie opisaną w ulotce produktowej. Zamawiający nie dopuszcza porcjowania odczynników. Zamawiający dopuszcza przeliczenie do pełnych opakowań z uwzglednieniem podanych ilości badań na okres 24 m-cy z zaokrągleniem w górę.
</t>
  </si>
  <si>
    <t>TAK/NIE</t>
  </si>
  <si>
    <t>Załącznik nr      do umowy</t>
  </si>
  <si>
    <t>Stawka VAT%</t>
  </si>
  <si>
    <t xml:space="preserve">Wykonawca, w ramach umowy wydzierżawi  Zamawiającemu na czas trwania umowy analizator immunochemiczny zgodnie z wymogami  zawartymi w załaczniku nr 2a  do SWZ </t>
  </si>
  <si>
    <t>Razem wartość brutto  = Odczynniki+ Kalibratory+Kontrole+Materiały zużywalne wynosi :</t>
  </si>
  <si>
    <t>Razem wartość oferty  brutto = Odczynniki+ Kalibratory+Kontrole+Materiały zużywalne + wartość brutto czynszu dzierżawy  w okresie trwania umowy tj.  24 miesięcy wynosi :</t>
  </si>
  <si>
    <t xml:space="preserve"> Wykonawca zobowiązany jest wskazać  nr certyfikatu i okres ważności oraz podmiot na rzecz którego został wystawiony, w przypadku deklaracji datę wystawienia oraz nazwę wystawcy (firma, siedziba) lub w przypadku, gdy dla danego produktu nie ma zastosowania ustawa o wyrobach medycznych z dnia 7 kwietnia 2022 r. (Dz. U. z 2022 r., poz. 974), stosowne oświadczenie.*</t>
  </si>
  <si>
    <t>A - Fiolet krystaliczny opakowanie 500ml</t>
  </si>
  <si>
    <t>B - Płyn Lugola        opakowanie 500ml</t>
  </si>
  <si>
    <t>C - Safranina lub safranina + aceton         opakowanie 500ml</t>
  </si>
  <si>
    <t>Załacznik nr        do Umowy</t>
  </si>
  <si>
    <r>
      <t xml:space="preserve">Specyfikacja do pozycji 1 :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>1.Szybki chromatograficzny test immunologiczny kasetkowy przeznaczony do jakościowego wykrywania swoistego antygenu SARS-CoV-2 obecnego w ludzkiej jamie nosowo-gardłowej.
2. Badanie wykonywane z wymazu z jamy nosowo-gardłowej.
3. Zestaw umożliwiający wykonanie 25 testów zawierający giętkie sterylne wymazówki.
4. Czułość minimum 95,00% i swoistość minimum 99,00%  Test oceniony przy użyciu minimum 900 próbek z górnych dróg oddechowych w dwóch badaniach prospektywnych w minimum dwóch ośrodkach klinicznych. Czułość i swoistość wyznaczona względem metody referencyjnej.
5. Granica wykrywalności (LoD) testu na szczep wirusa minimum 3.12 x 102.2 TCID50/mL
6. Wynik testu po 15 minutach, okno odczytu 15-30 minut.
7. Możliwość przechowywania próbki w probówce z buforem ekstrakcyjnym w temp. pokojowej do 1 godziny lub w lodówce (temp. 2 8 °C) do 4 godzin przed oznaczeniem.
8. Udowodniony brak reakcji krzyżowej z innym typem koronawirusa MERS coronavirus.
9. Materiał kontrolny oddzielnie konfekcjonowany umożliwiający wykonanie minimum 10 oznaczeń z wynikiem pozytywnym i 10 oznaczeń z wynikiem ujemnym.
10. Test znajduje się na liście testów antygenowych rekomendowanych przez Komisję Europejską opublikowanej 17 lutego 2021 roku i zaktualizowanej 19 marca w raporcie: "A common list of COVID-19 rapid antigen tests, including those of which their test results are mutually recognised, and a common standardised set of data to be included in COVID-19 test result certificates"
11. Spełniający wymagania prezesa NFZ względem refundacji oraz zgodny ze Stanowiskiem Zarządu Głównego Polskiego Towarzystwa Epidemiologów i Lekarzy Chorób Zakaźnych.</t>
    </r>
  </si>
  <si>
    <r>
      <rPr>
        <b/>
        <sz val="11"/>
        <rFont val="Times New Roman"/>
        <family val="1"/>
        <charset val="238"/>
      </rPr>
      <t xml:space="preserve">Specyfikacja do pozycji 2 :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1. Szybki chromatograficzny test immunologiczny kasetkowy przeznaczony do jakościowego wykrywania swoistego antygenu SARS-CoV-2 oraz antygenu wirusa grypy A i B
2. Badanie wykonywane z wymazu z jamy nosowo-gardłowej.
3. Zestaw umożliwiający wykonanie 25 testów zawierający giętkie sterylne wymazówki.
4. Czułość</t>
    </r>
    <r>
      <rPr>
        <b/>
        <sz val="11"/>
        <rFont val="Times New Roman"/>
        <family val="1"/>
        <charset val="238"/>
      </rPr>
      <t xml:space="preserve"> minimum 95,00%</t>
    </r>
    <r>
      <rPr>
        <sz val="11"/>
        <rFont val="Times New Roman"/>
        <family val="1"/>
        <charset val="238"/>
      </rPr>
      <t xml:space="preserve"> i swoistość </t>
    </r>
    <r>
      <rPr>
        <b/>
        <sz val="11"/>
        <rFont val="Times New Roman"/>
        <family val="1"/>
        <charset val="238"/>
      </rPr>
      <t xml:space="preserve">minimum 99,00%  </t>
    </r>
    <r>
      <rPr>
        <sz val="11"/>
        <rFont val="Times New Roman"/>
        <family val="1"/>
        <charset val="238"/>
      </rPr>
      <t xml:space="preserve">
5. Wynik testu po 15 minutach, okno odczytu 15-30 minut.
7. Możliwość przechowywania próbki w probówce z buforem ekstrakcyjnym w temp. pokojowej do 1 godziny lub w lodówce (temp. 2 8 °C) do 4 godzin przed oznaczeniem.
                                                                                                                                                                                                                                  </t>
    </r>
  </si>
  <si>
    <t>1. Każde opakownie opisane serią i terminem przydatności do użycia.</t>
  </si>
  <si>
    <t>2. Karty charakterystyki odczynników dostarczone jednorazowo.</t>
  </si>
  <si>
    <t>3. Każda dostarczona seria odczynników opatrzona certyfikatem kontroli jakości.</t>
  </si>
  <si>
    <t>poz 16 - min 3 miesiace</t>
  </si>
  <si>
    <t>poz 17 - min 6 miesięcy</t>
  </si>
  <si>
    <t xml:space="preserve"> poz.1-4 podłoża suche min. 2 lata w momencie dostawy</t>
  </si>
  <si>
    <t>poz.5-6 podłoża płynne min. 6 miesięcy w momencie dostawy</t>
  </si>
  <si>
    <t>poz 7-11 skos agaraowy min 8 tygodni w momencie dostawy</t>
  </si>
  <si>
    <t>poz. 12 podłoże dla Malassezia min 4 tygodnie w momencie dostawy</t>
  </si>
  <si>
    <t>poz 13 min 3 miesiący w momencie dostawy</t>
  </si>
  <si>
    <t>poz 14 - 15 min 6 miesięcy w momencie dostawy</t>
  </si>
  <si>
    <t>Okres przydatnosci do użycia min 10 miesięcy od dnia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</si>
</sst>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;[Red]#,##0.00\ &quot;zł&quot;"/>
    <numFmt numFmtId="165" formatCode="#,##0.00\ &quot;zł&quot;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6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" fontId="17" fillId="0" borderId="0" xfId="0" applyNumberFormat="1" applyFont="1" applyAlignment="1">
      <alignment vertical="top" wrapText="1"/>
    </xf>
    <xf numFmtId="0" fontId="20" fillId="0" borderId="0" xfId="0" applyFont="1"/>
    <xf numFmtId="1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indent="9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center" wrapText="1"/>
    </xf>
    <xf numFmtId="4" fontId="17" fillId="0" borderId="2" xfId="0" applyNumberFormat="1" applyFont="1" applyBorder="1" applyAlignment="1">
      <alignment vertical="top" wrapText="1"/>
    </xf>
    <xf numFmtId="0" fontId="17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30" fillId="2" borderId="2" xfId="0" applyFont="1" applyFill="1" applyBorder="1" applyAlignment="1">
      <alignment horizontal="center" vertical="center" wrapText="1"/>
    </xf>
    <xf numFmtId="4" fontId="15" fillId="0" borderId="7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9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0" xfId="0" applyFont="1" applyAlignment="1"/>
    <xf numFmtId="0" fontId="34" fillId="0" borderId="0" xfId="0" applyFont="1" applyAlignment="1"/>
    <xf numFmtId="0" fontId="23" fillId="0" borderId="0" xfId="0" applyFont="1" applyAlignment="1">
      <alignment horizontal="center"/>
    </xf>
    <xf numFmtId="49" fontId="17" fillId="0" borderId="2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4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center" vertical="top" wrapText="1"/>
    </xf>
    <xf numFmtId="9" fontId="17" fillId="0" borderId="2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top" wrapText="1"/>
    </xf>
    <xf numFmtId="0" fontId="35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" fontId="15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left" wrapText="1"/>
    </xf>
    <xf numFmtId="165" fontId="23" fillId="0" borderId="2" xfId="0" applyNumberFormat="1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65" fontId="23" fillId="0" borderId="18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4" fillId="0" borderId="4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35" fillId="0" borderId="0" xfId="0" applyFont="1" applyAlignment="1">
      <alignment horizontal="left" vertical="top" wrapText="1"/>
    </xf>
    <xf numFmtId="4" fontId="15" fillId="0" borderId="14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4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24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E1E7C-F001-4F02-BF88-47E30A3C4516}">
  <sheetPr>
    <pageSetUpPr fitToPage="1"/>
  </sheetPr>
  <dimension ref="A1:P84"/>
  <sheetViews>
    <sheetView topLeftCell="A58" zoomScale="85" zoomScaleNormal="85" workbookViewId="0">
      <selection activeCell="K46" sqref="K46"/>
    </sheetView>
  </sheetViews>
  <sheetFormatPr defaultRowHeight="15" x14ac:dyDescent="0.25"/>
  <cols>
    <col min="2" max="2" width="25.7109375" customWidth="1"/>
    <col min="3" max="3" width="11.140625" customWidth="1"/>
    <col min="4" max="4" width="13.7109375" customWidth="1"/>
    <col min="5" max="5" width="10.140625" customWidth="1"/>
    <col min="6" max="6" width="14.5703125" customWidth="1"/>
    <col min="7" max="7" width="7.140625" customWidth="1"/>
    <col min="8" max="8" width="19.140625" customWidth="1"/>
    <col min="9" max="9" width="23" customWidth="1"/>
    <col min="10" max="10" width="18.140625" customWidth="1"/>
    <col min="11" max="11" width="34.140625" customWidth="1"/>
    <col min="12" max="12" width="19.140625" style="76" customWidth="1"/>
    <col min="15" max="15" width="45.28515625" customWidth="1"/>
  </cols>
  <sheetData>
    <row r="1" spans="1:12" x14ac:dyDescent="0.25">
      <c r="A1" s="143" t="s">
        <v>142</v>
      </c>
      <c r="B1" s="144"/>
      <c r="C1" s="18"/>
      <c r="D1" s="18"/>
      <c r="E1" s="18"/>
      <c r="F1" s="19"/>
      <c r="G1" s="145" t="s">
        <v>58</v>
      </c>
      <c r="H1" s="146"/>
      <c r="I1" s="146"/>
      <c r="J1" s="146"/>
      <c r="K1" s="146"/>
      <c r="L1" s="146"/>
    </row>
    <row r="2" spans="1:12" x14ac:dyDescent="0.25">
      <c r="A2" s="20"/>
      <c r="B2" s="21"/>
      <c r="C2" s="18"/>
      <c r="D2" s="18"/>
      <c r="E2" s="18"/>
      <c r="F2" s="19"/>
      <c r="G2" s="145" t="s">
        <v>152</v>
      </c>
      <c r="H2" s="145"/>
      <c r="I2" s="145"/>
      <c r="J2" s="145"/>
      <c r="K2" s="145"/>
      <c r="L2" s="145"/>
    </row>
    <row r="3" spans="1:12" ht="18.75" x14ac:dyDescent="0.3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22"/>
    </row>
    <row r="4" spans="1:12" x14ac:dyDescent="0.25">
      <c r="A4" s="23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27" customHeight="1" x14ac:dyDescent="0.25">
      <c r="A5" s="148" t="s">
        <v>60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 x14ac:dyDescent="0.25">
      <c r="A6" s="24" t="s">
        <v>90</v>
      </c>
      <c r="B6" s="24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 ht="171" x14ac:dyDescent="0.25">
      <c r="A7" s="73" t="s">
        <v>0</v>
      </c>
      <c r="B7" s="73" t="s">
        <v>61</v>
      </c>
      <c r="C7" s="73" t="s">
        <v>87</v>
      </c>
      <c r="D7" s="73" t="s">
        <v>148</v>
      </c>
      <c r="E7" s="73" t="s">
        <v>149</v>
      </c>
      <c r="F7" s="73" t="s">
        <v>62</v>
      </c>
      <c r="G7" s="73" t="s">
        <v>63</v>
      </c>
      <c r="H7" s="73" t="s">
        <v>64</v>
      </c>
      <c r="I7" s="135" t="s">
        <v>65</v>
      </c>
      <c r="J7" s="136"/>
      <c r="K7" s="71" t="s">
        <v>157</v>
      </c>
      <c r="L7" s="73" t="s">
        <v>66</v>
      </c>
    </row>
    <row r="8" spans="1:12" ht="15.75" x14ac:dyDescent="0.25">
      <c r="A8" s="41">
        <v>1</v>
      </c>
      <c r="B8" s="39" t="s">
        <v>26</v>
      </c>
      <c r="C8" s="42">
        <v>3150</v>
      </c>
      <c r="D8" s="43"/>
      <c r="E8" s="43"/>
      <c r="F8" s="40"/>
      <c r="G8" s="80"/>
      <c r="H8" s="40">
        <f>E8*F8</f>
        <v>0</v>
      </c>
      <c r="I8" s="81"/>
      <c r="J8" s="38"/>
      <c r="K8" s="43"/>
      <c r="L8" s="43" t="s">
        <v>151</v>
      </c>
    </row>
    <row r="9" spans="1:12" ht="15.75" x14ac:dyDescent="0.25">
      <c r="A9" s="41">
        <v>2</v>
      </c>
      <c r="B9" s="39" t="s">
        <v>27</v>
      </c>
      <c r="C9" s="42">
        <v>50</v>
      </c>
      <c r="D9" s="43"/>
      <c r="E9" s="43"/>
      <c r="F9" s="40"/>
      <c r="G9" s="80"/>
      <c r="H9" s="40">
        <f t="shared" ref="H9:H39" si="0">E9*F9</f>
        <v>0</v>
      </c>
      <c r="I9" s="81"/>
      <c r="J9" s="38"/>
      <c r="K9" s="43"/>
      <c r="L9" s="43" t="s">
        <v>151</v>
      </c>
    </row>
    <row r="10" spans="1:12" ht="15.75" x14ac:dyDescent="0.25">
      <c r="A10" s="41">
        <v>3</v>
      </c>
      <c r="B10" s="39" t="s">
        <v>28</v>
      </c>
      <c r="C10" s="42">
        <v>950</v>
      </c>
      <c r="D10" s="43"/>
      <c r="E10" s="43"/>
      <c r="F10" s="40"/>
      <c r="G10" s="80"/>
      <c r="H10" s="40">
        <f t="shared" si="0"/>
        <v>0</v>
      </c>
      <c r="I10" s="81"/>
      <c r="J10" s="38"/>
      <c r="K10" s="43"/>
      <c r="L10" s="43" t="s">
        <v>151</v>
      </c>
    </row>
    <row r="11" spans="1:12" ht="15.75" x14ac:dyDescent="0.25">
      <c r="A11" s="41">
        <v>4</v>
      </c>
      <c r="B11" s="39" t="s">
        <v>29</v>
      </c>
      <c r="C11" s="42">
        <v>16000</v>
      </c>
      <c r="D11" s="43"/>
      <c r="E11" s="43"/>
      <c r="F11" s="40"/>
      <c r="G11" s="80"/>
      <c r="H11" s="40">
        <f t="shared" si="0"/>
        <v>0</v>
      </c>
      <c r="I11" s="81"/>
      <c r="J11" s="38"/>
      <c r="K11" s="43"/>
      <c r="L11" s="43" t="s">
        <v>151</v>
      </c>
    </row>
    <row r="12" spans="1:12" ht="15.75" x14ac:dyDescent="0.25">
      <c r="A12" s="41">
        <v>5</v>
      </c>
      <c r="B12" s="39" t="s">
        <v>30</v>
      </c>
      <c r="C12" s="42">
        <v>1470</v>
      </c>
      <c r="D12" s="43"/>
      <c r="E12" s="43"/>
      <c r="F12" s="40"/>
      <c r="G12" s="80"/>
      <c r="H12" s="40">
        <f t="shared" si="0"/>
        <v>0</v>
      </c>
      <c r="I12" s="81"/>
      <c r="J12" s="38"/>
      <c r="K12" s="43"/>
      <c r="L12" s="43" t="s">
        <v>151</v>
      </c>
    </row>
    <row r="13" spans="1:12" ht="15.75" x14ac:dyDescent="0.25">
      <c r="A13" s="41">
        <v>6</v>
      </c>
      <c r="B13" s="39" t="s">
        <v>31</v>
      </c>
      <c r="C13" s="42">
        <v>1576</v>
      </c>
      <c r="D13" s="43"/>
      <c r="E13" s="43"/>
      <c r="F13" s="40"/>
      <c r="G13" s="80"/>
      <c r="H13" s="40">
        <f t="shared" si="0"/>
        <v>0</v>
      </c>
      <c r="I13" s="81"/>
      <c r="J13" s="38"/>
      <c r="K13" s="43"/>
      <c r="L13" s="43" t="s">
        <v>151</v>
      </c>
    </row>
    <row r="14" spans="1:12" ht="15.75" x14ac:dyDescent="0.25">
      <c r="A14" s="41">
        <v>7</v>
      </c>
      <c r="B14" s="39" t="s">
        <v>32</v>
      </c>
      <c r="C14" s="42">
        <v>350</v>
      </c>
      <c r="D14" s="43"/>
      <c r="E14" s="43"/>
      <c r="F14" s="40"/>
      <c r="G14" s="80"/>
      <c r="H14" s="40">
        <f t="shared" si="0"/>
        <v>0</v>
      </c>
      <c r="I14" s="81"/>
      <c r="J14" s="38"/>
      <c r="K14" s="43"/>
      <c r="L14" s="43" t="s">
        <v>151</v>
      </c>
    </row>
    <row r="15" spans="1:12" ht="15.75" x14ac:dyDescent="0.25">
      <c r="A15" s="41">
        <v>8</v>
      </c>
      <c r="B15" s="39" t="s">
        <v>33</v>
      </c>
      <c r="C15" s="42">
        <v>350</v>
      </c>
      <c r="D15" s="43"/>
      <c r="E15" s="43"/>
      <c r="F15" s="40"/>
      <c r="G15" s="80"/>
      <c r="H15" s="40">
        <f t="shared" si="0"/>
        <v>0</v>
      </c>
      <c r="I15" s="81"/>
      <c r="J15" s="38"/>
      <c r="K15" s="43"/>
      <c r="L15" s="43" t="s">
        <v>151</v>
      </c>
    </row>
    <row r="16" spans="1:12" ht="15.75" x14ac:dyDescent="0.25">
      <c r="A16" s="41">
        <v>9</v>
      </c>
      <c r="B16" s="39" t="s">
        <v>34</v>
      </c>
      <c r="C16" s="42">
        <v>1574</v>
      </c>
      <c r="D16" s="43"/>
      <c r="E16" s="43"/>
      <c r="F16" s="40"/>
      <c r="G16" s="80"/>
      <c r="H16" s="40">
        <f t="shared" si="0"/>
        <v>0</v>
      </c>
      <c r="I16" s="81"/>
      <c r="J16" s="38"/>
      <c r="K16" s="43"/>
      <c r="L16" s="43" t="s">
        <v>151</v>
      </c>
    </row>
    <row r="17" spans="1:12" ht="15.75" x14ac:dyDescent="0.25">
      <c r="A17" s="41">
        <v>10</v>
      </c>
      <c r="B17" s="39" t="s">
        <v>35</v>
      </c>
      <c r="C17" s="42">
        <v>160</v>
      </c>
      <c r="D17" s="43"/>
      <c r="E17" s="43"/>
      <c r="F17" s="40"/>
      <c r="G17" s="80"/>
      <c r="H17" s="40">
        <f t="shared" si="0"/>
        <v>0</v>
      </c>
      <c r="I17" s="81"/>
      <c r="J17" s="38"/>
      <c r="K17" s="43"/>
      <c r="L17" s="43" t="s">
        <v>151</v>
      </c>
    </row>
    <row r="18" spans="1:12" ht="15.75" x14ac:dyDescent="0.25">
      <c r="A18" s="41">
        <v>11</v>
      </c>
      <c r="B18" s="39" t="s">
        <v>36</v>
      </c>
      <c r="C18" s="42">
        <v>850</v>
      </c>
      <c r="D18" s="43"/>
      <c r="E18" s="43"/>
      <c r="F18" s="40"/>
      <c r="G18" s="80"/>
      <c r="H18" s="40">
        <f t="shared" si="0"/>
        <v>0</v>
      </c>
      <c r="I18" s="81"/>
      <c r="J18" s="38"/>
      <c r="K18" s="43"/>
      <c r="L18" s="43" t="s">
        <v>151</v>
      </c>
    </row>
    <row r="19" spans="1:12" ht="15.75" x14ac:dyDescent="0.25">
      <c r="A19" s="41">
        <v>12</v>
      </c>
      <c r="B19" s="39" t="s">
        <v>37</v>
      </c>
      <c r="C19" s="42">
        <v>11500</v>
      </c>
      <c r="D19" s="43"/>
      <c r="E19" s="43"/>
      <c r="F19" s="40"/>
      <c r="G19" s="80"/>
      <c r="H19" s="40">
        <f t="shared" si="0"/>
        <v>0</v>
      </c>
      <c r="I19" s="81"/>
      <c r="J19" s="38"/>
      <c r="K19" s="43"/>
      <c r="L19" s="43" t="s">
        <v>151</v>
      </c>
    </row>
    <row r="20" spans="1:12" ht="15.75" x14ac:dyDescent="0.25">
      <c r="A20" s="41">
        <v>13</v>
      </c>
      <c r="B20" s="39" t="s">
        <v>38</v>
      </c>
      <c r="C20" s="42">
        <v>5050</v>
      </c>
      <c r="D20" s="43"/>
      <c r="E20" s="43"/>
      <c r="F20" s="40"/>
      <c r="G20" s="80"/>
      <c r="H20" s="40">
        <f t="shared" si="0"/>
        <v>0</v>
      </c>
      <c r="I20" s="81"/>
      <c r="J20" s="38"/>
      <c r="K20" s="43"/>
      <c r="L20" s="43" t="s">
        <v>151</v>
      </c>
    </row>
    <row r="21" spans="1:12" ht="32.25" customHeight="1" x14ac:dyDescent="0.25">
      <c r="A21" s="41">
        <v>14</v>
      </c>
      <c r="B21" s="39" t="s">
        <v>39</v>
      </c>
      <c r="C21" s="42">
        <v>3900</v>
      </c>
      <c r="D21" s="43"/>
      <c r="E21" s="43"/>
      <c r="F21" s="40"/>
      <c r="G21" s="80"/>
      <c r="H21" s="40">
        <f t="shared" si="0"/>
        <v>0</v>
      </c>
      <c r="I21" s="81"/>
      <c r="J21" s="38"/>
      <c r="K21" s="43"/>
      <c r="L21" s="43" t="s">
        <v>151</v>
      </c>
    </row>
    <row r="22" spans="1:12" ht="15.75" x14ac:dyDescent="0.25">
      <c r="A22" s="41">
        <v>15</v>
      </c>
      <c r="B22" s="39" t="s">
        <v>40</v>
      </c>
      <c r="C22" s="42">
        <v>470</v>
      </c>
      <c r="D22" s="43"/>
      <c r="E22" s="43"/>
      <c r="F22" s="40"/>
      <c r="G22" s="80"/>
      <c r="H22" s="40">
        <f t="shared" si="0"/>
        <v>0</v>
      </c>
      <c r="I22" s="81"/>
      <c r="J22" s="38"/>
      <c r="K22" s="43"/>
      <c r="L22" s="43" t="s">
        <v>151</v>
      </c>
    </row>
    <row r="23" spans="1:12" ht="15.75" x14ac:dyDescent="0.25">
      <c r="A23" s="41">
        <v>16</v>
      </c>
      <c r="B23" s="39" t="s">
        <v>41</v>
      </c>
      <c r="C23" s="42">
        <v>470</v>
      </c>
      <c r="D23" s="43"/>
      <c r="E23" s="43"/>
      <c r="F23" s="40"/>
      <c r="G23" s="80"/>
      <c r="H23" s="40">
        <f t="shared" si="0"/>
        <v>0</v>
      </c>
      <c r="I23" s="81"/>
      <c r="J23" s="38"/>
      <c r="K23" s="43"/>
      <c r="L23" s="43" t="s">
        <v>151</v>
      </c>
    </row>
    <row r="24" spans="1:12" ht="31.5" x14ac:dyDescent="0.25">
      <c r="A24" s="41">
        <v>17</v>
      </c>
      <c r="B24" s="39" t="s">
        <v>42</v>
      </c>
      <c r="C24" s="42">
        <v>126</v>
      </c>
      <c r="D24" s="43"/>
      <c r="E24" s="43"/>
      <c r="F24" s="40"/>
      <c r="G24" s="80"/>
      <c r="H24" s="40">
        <f t="shared" si="0"/>
        <v>0</v>
      </c>
      <c r="I24" s="81"/>
      <c r="J24" s="38"/>
      <c r="K24" s="43"/>
      <c r="L24" s="43" t="s">
        <v>151</v>
      </c>
    </row>
    <row r="25" spans="1:12" ht="31.5" x14ac:dyDescent="0.25">
      <c r="A25" s="41">
        <v>18</v>
      </c>
      <c r="B25" s="39" t="s">
        <v>43</v>
      </c>
      <c r="C25" s="42">
        <v>1360</v>
      </c>
      <c r="D25" s="43"/>
      <c r="E25" s="43"/>
      <c r="F25" s="40"/>
      <c r="G25" s="80"/>
      <c r="H25" s="40">
        <f t="shared" si="0"/>
        <v>0</v>
      </c>
      <c r="I25" s="81"/>
      <c r="J25" s="38"/>
      <c r="K25" s="43"/>
      <c r="L25" s="43" t="s">
        <v>151</v>
      </c>
    </row>
    <row r="26" spans="1:12" ht="31.5" x14ac:dyDescent="0.25">
      <c r="A26" s="41">
        <v>19</v>
      </c>
      <c r="B26" s="39" t="s">
        <v>44</v>
      </c>
      <c r="C26" s="42">
        <v>1574</v>
      </c>
      <c r="D26" s="43"/>
      <c r="E26" s="43"/>
      <c r="F26" s="40"/>
      <c r="G26" s="80"/>
      <c r="H26" s="40">
        <f t="shared" si="0"/>
        <v>0</v>
      </c>
      <c r="I26" s="81"/>
      <c r="J26" s="38"/>
      <c r="K26" s="43"/>
      <c r="L26" s="43" t="s">
        <v>151</v>
      </c>
    </row>
    <row r="27" spans="1:12" ht="31.5" x14ac:dyDescent="0.25">
      <c r="A27" s="41">
        <v>20</v>
      </c>
      <c r="B27" s="39" t="s">
        <v>45</v>
      </c>
      <c r="C27" s="42">
        <v>800</v>
      </c>
      <c r="D27" s="43"/>
      <c r="E27" s="43"/>
      <c r="F27" s="40"/>
      <c r="G27" s="82"/>
      <c r="H27" s="40">
        <f t="shared" si="0"/>
        <v>0</v>
      </c>
      <c r="I27" s="81"/>
      <c r="J27" s="38"/>
      <c r="K27" s="43"/>
      <c r="L27" s="43" t="s">
        <v>151</v>
      </c>
    </row>
    <row r="28" spans="1:12" ht="31.5" x14ac:dyDescent="0.25">
      <c r="A28" s="41">
        <v>21</v>
      </c>
      <c r="B28" s="44" t="s">
        <v>46</v>
      </c>
      <c r="C28" s="42">
        <v>800</v>
      </c>
      <c r="D28" s="43"/>
      <c r="E28" s="43"/>
      <c r="F28" s="40"/>
      <c r="G28" s="82"/>
      <c r="H28" s="40">
        <f t="shared" si="0"/>
        <v>0</v>
      </c>
      <c r="I28" s="81"/>
      <c r="J28" s="38"/>
      <c r="K28" s="43"/>
      <c r="L28" s="43" t="s">
        <v>151</v>
      </c>
    </row>
    <row r="29" spans="1:12" ht="31.5" x14ac:dyDescent="0.25">
      <c r="A29" s="41">
        <v>22</v>
      </c>
      <c r="B29" s="44" t="s">
        <v>47</v>
      </c>
      <c r="C29" s="42">
        <v>2000</v>
      </c>
      <c r="D29" s="83"/>
      <c r="E29" s="43"/>
      <c r="F29" s="40"/>
      <c r="G29" s="80"/>
      <c r="H29" s="40">
        <f t="shared" si="0"/>
        <v>0</v>
      </c>
      <c r="I29" s="81"/>
      <c r="J29" s="38"/>
      <c r="K29" s="43"/>
      <c r="L29" s="43" t="s">
        <v>151</v>
      </c>
    </row>
    <row r="30" spans="1:12" ht="15.75" x14ac:dyDescent="0.25">
      <c r="A30" s="41">
        <v>23</v>
      </c>
      <c r="B30" s="44" t="s">
        <v>48</v>
      </c>
      <c r="C30" s="42">
        <v>3570</v>
      </c>
      <c r="D30" s="43"/>
      <c r="E30" s="43"/>
      <c r="F30" s="40"/>
      <c r="G30" s="80"/>
      <c r="H30" s="40">
        <f t="shared" si="0"/>
        <v>0</v>
      </c>
      <c r="I30" s="81"/>
      <c r="J30" s="38"/>
      <c r="K30" s="43"/>
      <c r="L30" s="43" t="s">
        <v>151</v>
      </c>
    </row>
    <row r="31" spans="1:12" ht="15.75" x14ac:dyDescent="0.25">
      <c r="A31" s="41">
        <v>24</v>
      </c>
      <c r="B31" s="44" t="s">
        <v>49</v>
      </c>
      <c r="C31" s="42">
        <v>3570</v>
      </c>
      <c r="D31" s="43"/>
      <c r="E31" s="43"/>
      <c r="F31" s="40"/>
      <c r="G31" s="80"/>
      <c r="H31" s="40">
        <f t="shared" si="0"/>
        <v>0</v>
      </c>
      <c r="I31" s="81"/>
      <c r="J31" s="38"/>
      <c r="K31" s="43"/>
      <c r="L31" s="43" t="s">
        <v>151</v>
      </c>
    </row>
    <row r="32" spans="1:12" ht="31.5" x14ac:dyDescent="0.25">
      <c r="A32" s="41">
        <v>25</v>
      </c>
      <c r="B32" s="44" t="s">
        <v>50</v>
      </c>
      <c r="C32" s="42">
        <v>1876</v>
      </c>
      <c r="D32" s="43"/>
      <c r="E32" s="43"/>
      <c r="F32" s="40"/>
      <c r="G32" s="80"/>
      <c r="H32" s="40">
        <f t="shared" si="0"/>
        <v>0</v>
      </c>
      <c r="I32" s="81"/>
      <c r="J32" s="38"/>
      <c r="K32" s="43"/>
      <c r="L32" s="43" t="s">
        <v>151</v>
      </c>
    </row>
    <row r="33" spans="1:12" ht="31.5" x14ac:dyDescent="0.25">
      <c r="A33" s="41">
        <v>26</v>
      </c>
      <c r="B33" s="44" t="s">
        <v>51</v>
      </c>
      <c r="C33" s="42">
        <v>1000</v>
      </c>
      <c r="D33" s="43"/>
      <c r="E33" s="43"/>
      <c r="F33" s="40"/>
      <c r="G33" s="80"/>
      <c r="H33" s="40">
        <f t="shared" si="0"/>
        <v>0</v>
      </c>
      <c r="I33" s="81"/>
      <c r="J33" s="38"/>
      <c r="K33" s="43"/>
      <c r="L33" s="43" t="s">
        <v>151</v>
      </c>
    </row>
    <row r="34" spans="1:12" ht="15.75" x14ac:dyDescent="0.25">
      <c r="A34" s="41">
        <v>27</v>
      </c>
      <c r="B34" s="44" t="s">
        <v>52</v>
      </c>
      <c r="C34" s="42">
        <v>432</v>
      </c>
      <c r="D34" s="43"/>
      <c r="E34" s="43"/>
      <c r="F34" s="40"/>
      <c r="G34" s="80"/>
      <c r="H34" s="40">
        <f t="shared" si="0"/>
        <v>0</v>
      </c>
      <c r="I34" s="81"/>
      <c r="J34" s="38"/>
      <c r="K34" s="43"/>
      <c r="L34" s="43" t="s">
        <v>151</v>
      </c>
    </row>
    <row r="35" spans="1:12" ht="31.5" x14ac:dyDescent="0.25">
      <c r="A35" s="41">
        <v>28</v>
      </c>
      <c r="B35" s="44" t="s">
        <v>53</v>
      </c>
      <c r="C35" s="42">
        <v>1564</v>
      </c>
      <c r="D35" s="43"/>
      <c r="E35" s="43"/>
      <c r="F35" s="40"/>
      <c r="G35" s="80"/>
      <c r="H35" s="40">
        <f t="shared" si="0"/>
        <v>0</v>
      </c>
      <c r="I35" s="81"/>
      <c r="J35" s="38"/>
      <c r="K35" s="43"/>
      <c r="L35" s="43" t="s">
        <v>151</v>
      </c>
    </row>
    <row r="36" spans="1:12" ht="31.5" x14ac:dyDescent="0.25">
      <c r="A36" s="41">
        <v>29</v>
      </c>
      <c r="B36" s="44" t="s">
        <v>54</v>
      </c>
      <c r="C36" s="42">
        <v>1576</v>
      </c>
      <c r="D36" s="43"/>
      <c r="E36" s="43"/>
      <c r="F36" s="40"/>
      <c r="G36" s="80"/>
      <c r="H36" s="40">
        <f t="shared" si="0"/>
        <v>0</v>
      </c>
      <c r="I36" s="81"/>
      <c r="J36" s="38"/>
      <c r="K36" s="43"/>
      <c r="L36" s="43" t="s">
        <v>151</v>
      </c>
    </row>
    <row r="37" spans="1:12" ht="15.75" x14ac:dyDescent="0.25">
      <c r="A37" s="41">
        <v>30</v>
      </c>
      <c r="B37" s="44" t="s">
        <v>55</v>
      </c>
      <c r="C37" s="42">
        <v>3568</v>
      </c>
      <c r="D37" s="43"/>
      <c r="E37" s="43"/>
      <c r="F37" s="40"/>
      <c r="G37" s="80"/>
      <c r="H37" s="40">
        <f t="shared" si="0"/>
        <v>0</v>
      </c>
      <c r="I37" s="81"/>
      <c r="J37" s="38"/>
      <c r="K37" s="43"/>
      <c r="L37" s="43" t="s">
        <v>151</v>
      </c>
    </row>
    <row r="38" spans="1:12" ht="15.75" x14ac:dyDescent="0.25">
      <c r="A38" s="41">
        <v>31</v>
      </c>
      <c r="B38" s="44" t="s">
        <v>56</v>
      </c>
      <c r="C38" s="42">
        <v>3568</v>
      </c>
      <c r="D38" s="43"/>
      <c r="E38" s="43"/>
      <c r="F38" s="40"/>
      <c r="G38" s="80"/>
      <c r="H38" s="40">
        <f t="shared" si="0"/>
        <v>0</v>
      </c>
      <c r="I38" s="81"/>
      <c r="J38" s="38"/>
      <c r="K38" s="43"/>
      <c r="L38" s="43" t="s">
        <v>151</v>
      </c>
    </row>
    <row r="39" spans="1:12" ht="32.25" thickBot="1" x14ac:dyDescent="0.3">
      <c r="A39" s="41">
        <v>32</v>
      </c>
      <c r="B39" s="44" t="s">
        <v>57</v>
      </c>
      <c r="C39" s="42">
        <v>600</v>
      </c>
      <c r="D39" s="43"/>
      <c r="E39" s="43"/>
      <c r="F39" s="40"/>
      <c r="G39" s="80"/>
      <c r="H39" s="40">
        <f t="shared" si="0"/>
        <v>0</v>
      </c>
      <c r="I39" s="81"/>
      <c r="J39" s="38"/>
      <c r="K39" s="43"/>
      <c r="L39" s="43" t="s">
        <v>151</v>
      </c>
    </row>
    <row r="40" spans="1:12" ht="46.5" customHeight="1" thickBot="1" x14ac:dyDescent="0.3">
      <c r="A40" s="54"/>
      <c r="B40" s="26"/>
      <c r="C40" s="27"/>
      <c r="D40" s="28"/>
      <c r="E40" s="28"/>
      <c r="F40" s="140" t="s">
        <v>68</v>
      </c>
      <c r="G40" s="141"/>
      <c r="H40" s="59">
        <f>SUM(H8:H39)</f>
        <v>0</v>
      </c>
      <c r="I40" s="84"/>
      <c r="J40" s="85"/>
      <c r="K40" s="25"/>
      <c r="L40" s="28"/>
    </row>
    <row r="41" spans="1:12" ht="46.5" customHeight="1" x14ac:dyDescent="0.25">
      <c r="A41" s="54"/>
      <c r="B41" s="26"/>
      <c r="C41" s="27"/>
      <c r="D41" s="28"/>
      <c r="E41" s="28"/>
      <c r="F41" s="93"/>
      <c r="G41" s="93"/>
      <c r="H41" s="94"/>
      <c r="I41" s="84"/>
      <c r="J41" s="85"/>
      <c r="K41" s="25"/>
      <c r="L41" s="28"/>
    </row>
    <row r="42" spans="1:12" ht="21" customHeight="1" x14ac:dyDescent="0.25">
      <c r="A42" s="54"/>
      <c r="C42" s="27"/>
      <c r="D42" s="28"/>
      <c r="E42" s="28"/>
      <c r="F42" s="86"/>
      <c r="G42" s="86"/>
      <c r="H42" s="84"/>
      <c r="I42" s="84"/>
      <c r="J42" s="85"/>
      <c r="K42" s="25"/>
      <c r="L42" s="28"/>
    </row>
    <row r="43" spans="1:12" x14ac:dyDescent="0.25"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98.25" customHeight="1" x14ac:dyDescent="0.25">
      <c r="A44" s="25"/>
      <c r="B44" s="131" t="s">
        <v>150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28"/>
    </row>
    <row r="45" spans="1:12" ht="36.75" customHeight="1" x14ac:dyDescent="0.25">
      <c r="A45" s="24" t="s">
        <v>69</v>
      </c>
      <c r="B45" s="24" t="s">
        <v>70</v>
      </c>
      <c r="C45" s="21"/>
      <c r="D45" s="21"/>
      <c r="E45" s="21"/>
      <c r="F45" s="21"/>
      <c r="G45" s="21"/>
      <c r="H45" s="21"/>
      <c r="I45" s="21"/>
      <c r="J45" s="21"/>
      <c r="K45" s="21"/>
      <c r="L45" s="22"/>
    </row>
    <row r="46" spans="1:12" ht="220.5" customHeight="1" x14ac:dyDescent="0.25">
      <c r="A46" s="74" t="s">
        <v>0</v>
      </c>
      <c r="B46" s="74" t="s">
        <v>61</v>
      </c>
      <c r="C46" s="74" t="s">
        <v>144</v>
      </c>
      <c r="D46" s="74" t="s">
        <v>71</v>
      </c>
      <c r="E46" s="73" t="s">
        <v>62</v>
      </c>
      <c r="F46" s="74" t="s">
        <v>63</v>
      </c>
      <c r="G46" s="139" t="s">
        <v>64</v>
      </c>
      <c r="H46" s="139"/>
      <c r="I46" s="132" t="s">
        <v>65</v>
      </c>
      <c r="J46" s="133"/>
      <c r="K46" s="75" t="s">
        <v>157</v>
      </c>
      <c r="L46" s="73" t="s">
        <v>66</v>
      </c>
    </row>
    <row r="47" spans="1:12" ht="15.75" customHeight="1" x14ac:dyDescent="0.25">
      <c r="A47" s="38">
        <v>1</v>
      </c>
      <c r="B47" s="96"/>
      <c r="C47" s="96"/>
      <c r="D47" s="96"/>
      <c r="E47" s="96"/>
      <c r="F47" s="96"/>
      <c r="G47" s="137"/>
      <c r="H47" s="138"/>
      <c r="I47" s="137"/>
      <c r="J47" s="138"/>
      <c r="K47" s="43"/>
      <c r="L47" s="43" t="s">
        <v>67</v>
      </c>
    </row>
    <row r="48" spans="1:12" ht="15.75" customHeight="1" x14ac:dyDescent="0.25">
      <c r="A48" s="38">
        <v>2</v>
      </c>
      <c r="B48" s="96"/>
      <c r="C48" s="96"/>
      <c r="D48" s="96"/>
      <c r="E48" s="96"/>
      <c r="F48" s="96"/>
      <c r="G48" s="137"/>
      <c r="H48" s="138"/>
      <c r="I48" s="137"/>
      <c r="J48" s="138"/>
      <c r="K48" s="43"/>
      <c r="L48" s="43" t="s">
        <v>67</v>
      </c>
    </row>
    <row r="49" spans="1:12" ht="15.75" customHeight="1" x14ac:dyDescent="0.25">
      <c r="A49" s="38">
        <v>3</v>
      </c>
      <c r="B49" s="96"/>
      <c r="C49" s="96"/>
      <c r="D49" s="96"/>
      <c r="E49" s="96"/>
      <c r="F49" s="96"/>
      <c r="G49" s="137"/>
      <c r="H49" s="138"/>
      <c r="I49" s="137"/>
      <c r="J49" s="138"/>
      <c r="K49" s="43"/>
      <c r="L49" s="43" t="s">
        <v>67</v>
      </c>
    </row>
    <row r="50" spans="1:12" ht="41.25" customHeight="1" thickBot="1" x14ac:dyDescent="0.3">
      <c r="A50" s="25"/>
      <c r="B50" s="26"/>
      <c r="C50" s="29"/>
      <c r="D50" s="29"/>
      <c r="E50" s="25"/>
      <c r="F50" s="87" t="s">
        <v>68</v>
      </c>
      <c r="G50" s="134"/>
      <c r="H50" s="117"/>
      <c r="I50" s="88"/>
      <c r="J50" s="21"/>
      <c r="K50" s="21"/>
      <c r="L50" s="22"/>
    </row>
    <row r="51" spans="1:12" ht="41.25" customHeight="1" x14ac:dyDescent="0.25">
      <c r="A51" s="25"/>
      <c r="B51" s="26"/>
      <c r="C51" s="29"/>
      <c r="D51" s="29"/>
      <c r="E51" s="25"/>
      <c r="F51" s="97"/>
      <c r="G51" s="98"/>
      <c r="H51" s="98"/>
      <c r="I51" s="88"/>
      <c r="J51" s="21"/>
      <c r="K51" s="21"/>
      <c r="L51" s="22"/>
    </row>
    <row r="52" spans="1:12" ht="34.5" customHeight="1" x14ac:dyDescent="0.25">
      <c r="A52" s="24" t="s">
        <v>72</v>
      </c>
      <c r="B52" s="24" t="s">
        <v>73</v>
      </c>
      <c r="C52" s="21"/>
      <c r="D52" s="21"/>
      <c r="E52" s="25"/>
      <c r="F52" s="21"/>
      <c r="G52" s="21"/>
      <c r="H52" s="21"/>
      <c r="I52" s="21"/>
      <c r="J52" s="21"/>
      <c r="K52" s="21"/>
      <c r="L52" s="22"/>
    </row>
    <row r="53" spans="1:12" ht="199.5" customHeight="1" x14ac:dyDescent="0.25">
      <c r="A53" s="73" t="s">
        <v>0</v>
      </c>
      <c r="B53" s="73" t="s">
        <v>61</v>
      </c>
      <c r="C53" s="73" t="s">
        <v>145</v>
      </c>
      <c r="D53" s="74" t="s">
        <v>71</v>
      </c>
      <c r="E53" s="73" t="s">
        <v>62</v>
      </c>
      <c r="F53" s="73" t="s">
        <v>63</v>
      </c>
      <c r="G53" s="118" t="s">
        <v>64</v>
      </c>
      <c r="H53" s="118" t="s">
        <v>64</v>
      </c>
      <c r="I53" s="135" t="s">
        <v>65</v>
      </c>
      <c r="J53" s="136"/>
      <c r="K53" s="71" t="s">
        <v>157</v>
      </c>
      <c r="L53" s="73" t="s">
        <v>66</v>
      </c>
    </row>
    <row r="54" spans="1:12" x14ac:dyDescent="0.25">
      <c r="A54" s="41">
        <v>1</v>
      </c>
      <c r="B54" s="38"/>
      <c r="C54" s="43"/>
      <c r="D54" s="89"/>
      <c r="E54" s="90"/>
      <c r="F54" s="91"/>
      <c r="G54" s="120"/>
      <c r="H54" s="121"/>
      <c r="I54" s="112"/>
      <c r="J54" s="113"/>
      <c r="K54" s="43"/>
      <c r="L54" s="43" t="s">
        <v>67</v>
      </c>
    </row>
    <row r="55" spans="1:12" x14ac:dyDescent="0.25">
      <c r="A55" s="41">
        <v>2</v>
      </c>
      <c r="B55" s="38"/>
      <c r="C55" s="43"/>
      <c r="D55" s="89"/>
      <c r="E55" s="90"/>
      <c r="F55" s="91"/>
      <c r="G55" s="120"/>
      <c r="H55" s="121"/>
      <c r="I55" s="112"/>
      <c r="J55" s="113"/>
      <c r="K55" s="43"/>
      <c r="L55" s="43" t="s">
        <v>67</v>
      </c>
    </row>
    <row r="56" spans="1:12" x14ac:dyDescent="0.25">
      <c r="A56" s="41">
        <v>3</v>
      </c>
      <c r="B56" s="38"/>
      <c r="C56" s="43"/>
      <c r="D56" s="89"/>
      <c r="E56" s="90"/>
      <c r="F56" s="91"/>
      <c r="G56" s="120"/>
      <c r="H56" s="121"/>
      <c r="I56" s="112"/>
      <c r="J56" s="113"/>
      <c r="K56" s="43"/>
      <c r="L56" s="43" t="s">
        <v>67</v>
      </c>
    </row>
    <row r="57" spans="1:12" ht="42" customHeight="1" thickBot="1" x14ac:dyDescent="0.3">
      <c r="A57" s="25"/>
      <c r="B57" s="26"/>
      <c r="C57" s="29"/>
      <c r="D57" s="29"/>
      <c r="E57" s="25"/>
      <c r="F57" s="55" t="s">
        <v>68</v>
      </c>
      <c r="G57" s="116">
        <f>SUM(G54:G56)</f>
        <v>0</v>
      </c>
      <c r="H57" s="117"/>
      <c r="I57" s="88"/>
      <c r="J57" s="21"/>
      <c r="K57" s="43"/>
      <c r="L57" s="22"/>
    </row>
    <row r="58" spans="1:12" ht="42" customHeight="1" x14ac:dyDescent="0.25">
      <c r="A58" s="25"/>
      <c r="B58" s="26"/>
      <c r="C58" s="29"/>
      <c r="D58" s="29"/>
      <c r="E58" s="25"/>
      <c r="F58" s="98"/>
      <c r="G58" s="99"/>
      <c r="H58" s="98"/>
      <c r="I58" s="88"/>
      <c r="J58" s="21"/>
      <c r="K58" s="100"/>
      <c r="L58" s="22"/>
    </row>
    <row r="59" spans="1:12" ht="21.75" customHeight="1" x14ac:dyDescent="0.25">
      <c r="A59" s="24" t="s">
        <v>74</v>
      </c>
      <c r="B59" s="24" t="s">
        <v>91</v>
      </c>
      <c r="C59" s="30"/>
      <c r="D59" s="21"/>
      <c r="E59" s="25"/>
      <c r="F59" s="21"/>
      <c r="G59" s="21"/>
      <c r="H59" s="21"/>
      <c r="I59" s="21"/>
      <c r="J59" s="21"/>
      <c r="K59" s="21"/>
      <c r="L59" s="22"/>
    </row>
    <row r="60" spans="1:12" ht="199.5" customHeight="1" x14ac:dyDescent="0.25">
      <c r="A60" s="73" t="s">
        <v>0</v>
      </c>
      <c r="B60" s="73" t="s">
        <v>61</v>
      </c>
      <c r="C60" s="73" t="s">
        <v>145</v>
      </c>
      <c r="D60" s="74" t="s">
        <v>71</v>
      </c>
      <c r="E60" s="73" t="s">
        <v>62</v>
      </c>
      <c r="F60" s="73" t="s">
        <v>63</v>
      </c>
      <c r="G60" s="118" t="s">
        <v>64</v>
      </c>
      <c r="H60" s="118" t="s">
        <v>64</v>
      </c>
      <c r="I60" s="118" t="s">
        <v>65</v>
      </c>
      <c r="J60" s="118"/>
      <c r="K60" s="71" t="s">
        <v>157</v>
      </c>
      <c r="L60" s="73" t="s">
        <v>66</v>
      </c>
    </row>
    <row r="61" spans="1:12" x14ac:dyDescent="0.25">
      <c r="A61" s="41">
        <v>1</v>
      </c>
      <c r="B61" s="38"/>
      <c r="C61" s="43"/>
      <c r="D61" s="89"/>
      <c r="E61" s="90"/>
      <c r="F61" s="91"/>
      <c r="G61" s="119"/>
      <c r="H61" s="119"/>
      <c r="I61" s="112"/>
      <c r="J61" s="113"/>
      <c r="K61" s="43"/>
      <c r="L61" s="43" t="s">
        <v>67</v>
      </c>
    </row>
    <row r="62" spans="1:12" x14ac:dyDescent="0.25">
      <c r="A62" s="41">
        <v>2</v>
      </c>
      <c r="B62" s="38"/>
      <c r="C62" s="43"/>
      <c r="D62" s="89"/>
      <c r="E62" s="90"/>
      <c r="F62" s="91"/>
      <c r="G62" s="119"/>
      <c r="H62" s="119"/>
      <c r="I62" s="112"/>
      <c r="J62" s="113"/>
      <c r="K62" s="43"/>
      <c r="L62" s="43" t="s">
        <v>67</v>
      </c>
    </row>
    <row r="63" spans="1:12" x14ac:dyDescent="0.25">
      <c r="A63" s="41">
        <v>3</v>
      </c>
      <c r="B63" s="38"/>
      <c r="C63" s="43"/>
      <c r="D63" s="89"/>
      <c r="E63" s="90"/>
      <c r="F63" s="91"/>
      <c r="G63" s="119"/>
      <c r="H63" s="119"/>
      <c r="I63" s="112"/>
      <c r="J63" s="113"/>
      <c r="K63" s="43"/>
      <c r="L63" s="43" t="s">
        <v>67</v>
      </c>
    </row>
    <row r="64" spans="1:12" ht="32.25" thickBot="1" x14ac:dyDescent="0.3">
      <c r="A64" s="21"/>
      <c r="B64" s="21"/>
      <c r="C64" s="21"/>
      <c r="D64" s="21"/>
      <c r="E64" s="21"/>
      <c r="F64" s="45" t="s">
        <v>68</v>
      </c>
      <c r="G64" s="126">
        <f>SUM(G61:G63)</f>
        <v>0</v>
      </c>
      <c r="H64" s="127"/>
      <c r="I64" s="88"/>
      <c r="J64" s="31"/>
      <c r="K64" s="31"/>
      <c r="L64" s="22"/>
    </row>
    <row r="65" spans="1:12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2"/>
    </row>
    <row r="66" spans="1:12" ht="30.75" customHeight="1" x14ac:dyDescent="0.25">
      <c r="A66" s="21"/>
      <c r="B66" s="95" t="s">
        <v>92</v>
      </c>
      <c r="C66" s="21"/>
      <c r="D66" s="21"/>
      <c r="E66" s="21"/>
      <c r="F66" s="21"/>
      <c r="G66" s="21"/>
      <c r="H66" s="21"/>
      <c r="I66" s="21"/>
      <c r="J66" s="21"/>
      <c r="K66" s="21"/>
      <c r="L66" s="22"/>
    </row>
    <row r="67" spans="1:12" ht="41.25" customHeight="1" x14ac:dyDescent="0.25">
      <c r="A67" s="21"/>
      <c r="B67" s="115" t="s">
        <v>93</v>
      </c>
      <c r="C67" s="115"/>
      <c r="D67" s="115"/>
      <c r="E67" s="115"/>
      <c r="F67" s="115"/>
      <c r="G67" s="115"/>
      <c r="H67" s="115"/>
      <c r="I67" s="115"/>
      <c r="J67" s="115"/>
      <c r="K67" s="115"/>
      <c r="L67" s="22"/>
    </row>
    <row r="68" spans="1:12" ht="22.5" customHeight="1" x14ac:dyDescent="0.25">
      <c r="A68" s="21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22"/>
    </row>
    <row r="69" spans="1:12" ht="25.5" customHeight="1" x14ac:dyDescent="0.25">
      <c r="A69" s="32"/>
      <c r="B69" s="72" t="s">
        <v>88</v>
      </c>
      <c r="C69" s="72"/>
      <c r="D69" s="72"/>
      <c r="E69" s="72"/>
      <c r="F69" s="72"/>
      <c r="G69" s="72"/>
      <c r="H69" s="72"/>
      <c r="I69" s="72"/>
      <c r="J69" s="72"/>
      <c r="K69" s="72"/>
      <c r="L69" s="22"/>
    </row>
    <row r="70" spans="1:12" ht="25.5" customHeight="1" x14ac:dyDescent="0.25">
      <c r="A70" s="21"/>
      <c r="B70" s="72" t="s">
        <v>89</v>
      </c>
      <c r="C70" s="72"/>
      <c r="D70" s="72"/>
      <c r="E70" s="72"/>
      <c r="F70" s="72"/>
      <c r="G70" s="72"/>
      <c r="H70" s="72"/>
      <c r="I70" s="72"/>
      <c r="J70" s="72"/>
      <c r="K70" s="72"/>
      <c r="L70" s="22"/>
    </row>
    <row r="71" spans="1:12" ht="45.75" customHeight="1" x14ac:dyDescent="0.25">
      <c r="A71" s="21"/>
      <c r="B71" s="122" t="s">
        <v>75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05"/>
    </row>
    <row r="72" spans="1:12" ht="39" customHeight="1" x14ac:dyDescent="0.25">
      <c r="A72" s="21"/>
      <c r="B72" s="123" t="s">
        <v>155</v>
      </c>
      <c r="C72" s="123"/>
      <c r="D72" s="123"/>
      <c r="E72" s="123"/>
      <c r="F72" s="123"/>
      <c r="G72" s="123"/>
      <c r="H72" s="123"/>
      <c r="I72" s="123"/>
      <c r="J72" s="123"/>
      <c r="K72" s="103">
        <f>G54+G47+H30</f>
        <v>0</v>
      </c>
      <c r="L72" s="105"/>
    </row>
    <row r="73" spans="1:12" ht="23.25" customHeight="1" x14ac:dyDescent="0.25">
      <c r="A73" s="2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5"/>
    </row>
    <row r="74" spans="1:12" ht="45.75" customHeight="1" x14ac:dyDescent="0.25">
      <c r="A74" s="21"/>
      <c r="B74" s="114" t="s">
        <v>154</v>
      </c>
      <c r="C74" s="114"/>
      <c r="D74" s="114"/>
      <c r="E74" s="114"/>
      <c r="F74" s="114"/>
      <c r="G74" s="114"/>
      <c r="H74" s="114"/>
      <c r="I74" s="114"/>
      <c r="J74" s="114"/>
      <c r="K74" s="114"/>
      <c r="L74" s="22"/>
    </row>
    <row r="75" spans="1:12" ht="21.75" customHeight="1" x14ac:dyDescent="0.25">
      <c r="A75" s="21"/>
      <c r="B75" s="54"/>
      <c r="C75" s="54"/>
      <c r="D75" s="54"/>
      <c r="E75" s="54"/>
      <c r="F75" s="54"/>
      <c r="G75" s="54"/>
      <c r="H75" s="101"/>
      <c r="I75" s="101"/>
      <c r="J75" s="101"/>
      <c r="K75" s="101"/>
      <c r="L75" s="22"/>
    </row>
    <row r="76" spans="1:12" ht="40.5" customHeight="1" x14ac:dyDescent="0.25">
      <c r="B76" s="130" t="s">
        <v>146</v>
      </c>
      <c r="C76" s="130"/>
      <c r="D76" s="130"/>
      <c r="E76" s="130"/>
      <c r="F76" s="130"/>
      <c r="G76" s="130"/>
      <c r="H76" s="130"/>
      <c r="I76" s="130"/>
      <c r="J76" s="130"/>
      <c r="K76" s="103">
        <v>0</v>
      </c>
      <c r="L76"/>
    </row>
    <row r="77" spans="1:12" ht="40.5" customHeight="1" x14ac:dyDescent="0.25">
      <c r="B77" s="130" t="s">
        <v>147</v>
      </c>
      <c r="C77" s="130"/>
      <c r="D77" s="130"/>
      <c r="E77" s="130"/>
      <c r="F77" s="130"/>
      <c r="G77" s="130"/>
      <c r="H77" s="130"/>
      <c r="I77" s="130"/>
      <c r="J77" s="130"/>
      <c r="K77" s="104">
        <f>K75*24</f>
        <v>0</v>
      </c>
      <c r="L77"/>
    </row>
    <row r="78" spans="1:12" ht="36.75" customHeight="1" x14ac:dyDescent="0.25">
      <c r="A78" s="21"/>
      <c r="B78" s="130" t="s">
        <v>153</v>
      </c>
      <c r="C78" s="130"/>
      <c r="D78" s="130"/>
      <c r="E78" s="130"/>
      <c r="F78" s="130"/>
      <c r="G78" s="130"/>
      <c r="H78" s="130"/>
      <c r="I78" s="130"/>
      <c r="J78" s="130"/>
      <c r="K78" s="104"/>
      <c r="L78" s="22"/>
    </row>
    <row r="79" spans="1:12" ht="33.75" customHeight="1" thickBot="1" x14ac:dyDescent="0.3">
      <c r="A79" s="21"/>
      <c r="L79" s="22"/>
    </row>
    <row r="80" spans="1:12" ht="90" customHeight="1" thickBot="1" x14ac:dyDescent="0.3">
      <c r="A80" s="21"/>
      <c r="B80" s="124" t="s">
        <v>156</v>
      </c>
      <c r="C80" s="125"/>
      <c r="D80" s="125"/>
      <c r="E80" s="125"/>
      <c r="F80" s="125"/>
      <c r="G80" s="125"/>
      <c r="H80" s="125"/>
      <c r="I80" s="125"/>
      <c r="J80" s="125"/>
      <c r="K80" s="106">
        <f>G64+G57+H40</f>
        <v>0</v>
      </c>
      <c r="L80" s="92"/>
    </row>
    <row r="81" spans="2:16" ht="82.5" customHeight="1" x14ac:dyDescent="0.3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N81" s="34"/>
    </row>
    <row r="82" spans="2:16" x14ac:dyDescent="0.25">
      <c r="N82" s="35"/>
      <c r="O82" s="35"/>
    </row>
    <row r="83" spans="2:16" ht="24.75" customHeight="1" x14ac:dyDescent="0.25">
      <c r="N83" s="36"/>
      <c r="O83" s="37"/>
      <c r="P83" s="36"/>
    </row>
    <row r="84" spans="2:16" x14ac:dyDescent="0.25">
      <c r="N84" s="36"/>
      <c r="O84" s="37"/>
      <c r="P84" s="36"/>
    </row>
  </sheetData>
  <mergeCells count="46">
    <mergeCell ref="I7:J7"/>
    <mergeCell ref="F40:G40"/>
    <mergeCell ref="B43:L43"/>
    <mergeCell ref="A1:B1"/>
    <mergeCell ref="G1:L1"/>
    <mergeCell ref="G2:L2"/>
    <mergeCell ref="A3:K3"/>
    <mergeCell ref="A5:L5"/>
    <mergeCell ref="B44:K44"/>
    <mergeCell ref="I46:J46"/>
    <mergeCell ref="G50:H50"/>
    <mergeCell ref="I53:J53"/>
    <mergeCell ref="I47:J47"/>
    <mergeCell ref="I48:J48"/>
    <mergeCell ref="I49:J49"/>
    <mergeCell ref="G46:H46"/>
    <mergeCell ref="G47:H47"/>
    <mergeCell ref="G48:H48"/>
    <mergeCell ref="G49:H49"/>
    <mergeCell ref="G53:H53"/>
    <mergeCell ref="B80:J80"/>
    <mergeCell ref="G64:H64"/>
    <mergeCell ref="B68:K68"/>
    <mergeCell ref="B81:K81"/>
    <mergeCell ref="G62:H62"/>
    <mergeCell ref="G63:H63"/>
    <mergeCell ref="I62:J62"/>
    <mergeCell ref="I63:J63"/>
    <mergeCell ref="B76:J76"/>
    <mergeCell ref="B78:J78"/>
    <mergeCell ref="B77:J77"/>
    <mergeCell ref="I54:J54"/>
    <mergeCell ref="I55:J55"/>
    <mergeCell ref="I56:J56"/>
    <mergeCell ref="B74:K74"/>
    <mergeCell ref="B67:K67"/>
    <mergeCell ref="G57:H57"/>
    <mergeCell ref="G60:H60"/>
    <mergeCell ref="I60:J60"/>
    <mergeCell ref="G61:H61"/>
    <mergeCell ref="I61:J61"/>
    <mergeCell ref="G55:H55"/>
    <mergeCell ref="G56:H56"/>
    <mergeCell ref="G54:H54"/>
    <mergeCell ref="B71:K71"/>
    <mergeCell ref="B72:J72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3368-4E6D-49B5-B16A-4310BFA80A58}">
  <sheetPr>
    <pageSetUpPr fitToPage="1"/>
  </sheetPr>
  <dimension ref="A1:L17"/>
  <sheetViews>
    <sheetView topLeftCell="A7" workbookViewId="0">
      <selection activeCell="B21" sqref="B21"/>
    </sheetView>
  </sheetViews>
  <sheetFormatPr defaultRowHeight="15" x14ac:dyDescent="0.25"/>
  <cols>
    <col min="1" max="1" width="5.140625" customWidth="1"/>
    <col min="2" max="2" width="23" customWidth="1"/>
    <col min="3" max="3" width="16" customWidth="1"/>
    <col min="4" max="4" width="11.42578125" customWidth="1"/>
    <col min="5" max="5" width="11.7109375" customWidth="1"/>
    <col min="6" max="6" width="13.7109375" customWidth="1"/>
    <col min="7" max="7" width="7.28515625" customWidth="1"/>
    <col min="8" max="8" width="17.140625" customWidth="1"/>
    <col min="9" max="9" width="15.28515625" customWidth="1"/>
    <col min="10" max="10" width="26.85546875" customWidth="1"/>
    <col min="11" max="11" width="22.5703125" customWidth="1"/>
  </cols>
  <sheetData>
    <row r="1" spans="1:12" x14ac:dyDescent="0.25">
      <c r="B1" t="s">
        <v>142</v>
      </c>
      <c r="K1" s="57" t="s">
        <v>95</v>
      </c>
      <c r="L1" s="56"/>
    </row>
    <row r="2" spans="1:12" ht="18.75" x14ac:dyDescent="0.3">
      <c r="B2" s="147" t="s">
        <v>59</v>
      </c>
      <c r="C2" s="147"/>
      <c r="D2" s="147"/>
      <c r="E2" s="147"/>
      <c r="F2" s="147"/>
      <c r="G2" s="147"/>
      <c r="H2" s="147"/>
      <c r="I2" s="147"/>
      <c r="J2" s="77"/>
      <c r="K2" s="78" t="s">
        <v>161</v>
      </c>
      <c r="L2" s="77"/>
    </row>
    <row r="3" spans="1:12" ht="28.5" customHeight="1" x14ac:dyDescent="0.25">
      <c r="A3" s="150" t="s">
        <v>78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2" ht="222" customHeight="1" x14ac:dyDescent="0.25">
      <c r="A4" s="1" t="s">
        <v>0</v>
      </c>
      <c r="B4" s="1" t="s">
        <v>1</v>
      </c>
      <c r="C4" s="2" t="s">
        <v>2</v>
      </c>
      <c r="D4" s="2" t="s">
        <v>3</v>
      </c>
      <c r="E4" s="1" t="s">
        <v>4</v>
      </c>
      <c r="F4" s="1" t="s">
        <v>133</v>
      </c>
      <c r="G4" s="1" t="s">
        <v>6</v>
      </c>
      <c r="H4" s="1" t="s">
        <v>7</v>
      </c>
      <c r="I4" s="1" t="s">
        <v>8</v>
      </c>
      <c r="J4" s="107" t="s">
        <v>157</v>
      </c>
      <c r="K4" s="1" t="s">
        <v>9</v>
      </c>
    </row>
    <row r="5" spans="1:12" ht="14.25" customHeight="1" x14ac:dyDescent="0.25">
      <c r="A5" s="63">
        <v>1</v>
      </c>
      <c r="B5" s="63">
        <v>2</v>
      </c>
      <c r="C5" s="64">
        <v>3</v>
      </c>
      <c r="D5" s="64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3">
        <v>10</v>
      </c>
      <c r="K5" s="63">
        <v>11</v>
      </c>
    </row>
    <row r="6" spans="1:12" ht="58.5" customHeight="1" x14ac:dyDescent="0.25">
      <c r="A6" s="3">
        <v>1</v>
      </c>
      <c r="B6" s="4" t="s">
        <v>158</v>
      </c>
      <c r="C6" s="4"/>
      <c r="D6" s="5"/>
      <c r="E6" s="5">
        <v>30</v>
      </c>
      <c r="F6" s="49"/>
      <c r="G6" s="53"/>
      <c r="H6" s="6">
        <f>E6*F6</f>
        <v>0</v>
      </c>
      <c r="I6" s="6"/>
      <c r="J6" s="6"/>
      <c r="K6" s="7"/>
    </row>
    <row r="7" spans="1:12" ht="45.75" customHeight="1" x14ac:dyDescent="0.25">
      <c r="A7" s="3">
        <v>2</v>
      </c>
      <c r="B7" s="4" t="s">
        <v>159</v>
      </c>
      <c r="C7" s="4"/>
      <c r="D7" s="5"/>
      <c r="E7" s="5">
        <v>30</v>
      </c>
      <c r="F7" s="49"/>
      <c r="G7" s="53"/>
      <c r="H7" s="6">
        <f t="shared" ref="H7:H8" si="0">E7*F7</f>
        <v>0</v>
      </c>
      <c r="I7" s="6"/>
      <c r="J7" s="6"/>
      <c r="K7" s="7"/>
    </row>
    <row r="8" spans="1:12" ht="69" customHeight="1" x14ac:dyDescent="0.25">
      <c r="A8" s="3">
        <v>3</v>
      </c>
      <c r="B8" s="4" t="s">
        <v>160</v>
      </c>
      <c r="C8" s="4"/>
      <c r="D8" s="5"/>
      <c r="E8" s="5">
        <v>30</v>
      </c>
      <c r="F8" s="49"/>
      <c r="G8" s="53"/>
      <c r="H8" s="6">
        <f t="shared" si="0"/>
        <v>0</v>
      </c>
      <c r="I8" s="6"/>
      <c r="J8" s="6"/>
      <c r="K8" s="7"/>
    </row>
    <row r="9" spans="1:12" ht="25.5" customHeight="1" x14ac:dyDescent="0.25">
      <c r="A9" s="151" t="s">
        <v>22</v>
      </c>
      <c r="B9" s="151"/>
      <c r="C9" s="151"/>
      <c r="D9" s="151"/>
      <c r="E9" s="151"/>
      <c r="F9" s="151"/>
      <c r="G9" s="152"/>
      <c r="H9" s="6">
        <f>SUM(H6:H8)</f>
        <v>0</v>
      </c>
      <c r="I9" s="153"/>
      <c r="J9" s="154"/>
      <c r="K9" s="155"/>
    </row>
    <row r="10" spans="1:12" x14ac:dyDescent="0.25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pans="1:12" ht="21.75" customHeight="1" x14ac:dyDescent="0.25">
      <c r="A11" s="156" t="s">
        <v>92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2" ht="42.75" customHeight="1" x14ac:dyDescent="0.25">
      <c r="A12" s="156" t="s">
        <v>94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2" x14ac:dyDescent="0.25">
      <c r="A13" s="17"/>
      <c r="B13" s="17"/>
      <c r="C13" s="17"/>
      <c r="D13" s="17"/>
      <c r="E13" s="14"/>
      <c r="F13" s="17"/>
      <c r="G13" s="17"/>
      <c r="H13" s="17"/>
      <c r="I13" s="17"/>
      <c r="J13" s="60"/>
      <c r="K13" s="9"/>
    </row>
    <row r="15" spans="1:12" x14ac:dyDescent="0.25">
      <c r="A15" t="s">
        <v>76</v>
      </c>
      <c r="B15" s="149" t="s">
        <v>79</v>
      </c>
      <c r="C15" s="149"/>
      <c r="D15" s="149"/>
    </row>
    <row r="16" spans="1:12" x14ac:dyDescent="0.25">
      <c r="A16" t="s">
        <v>77</v>
      </c>
      <c r="B16" s="149" t="s">
        <v>80</v>
      </c>
      <c r="C16" s="149"/>
      <c r="D16" s="149"/>
    </row>
    <row r="17" spans="2:4" x14ac:dyDescent="0.25">
      <c r="B17" s="149"/>
      <c r="C17" s="149"/>
      <c r="D17" s="149"/>
    </row>
  </sheetData>
  <mergeCells count="9">
    <mergeCell ref="B2:I2"/>
    <mergeCell ref="B15:D15"/>
    <mergeCell ref="B16:D16"/>
    <mergeCell ref="B17:D17"/>
    <mergeCell ref="A3:K3"/>
    <mergeCell ref="A9:G9"/>
    <mergeCell ref="I9:K9"/>
    <mergeCell ref="A11:K11"/>
    <mergeCell ref="A12:K12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D6EF-C6AD-4029-961C-5A93F1649F56}">
  <sheetPr>
    <pageSetUpPr fitToPage="1"/>
  </sheetPr>
  <dimension ref="A1:K19"/>
  <sheetViews>
    <sheetView tabSelected="1" topLeftCell="A7" zoomScaleNormal="100" workbookViewId="0">
      <selection activeCell="A12" sqref="A12:K12"/>
    </sheetView>
  </sheetViews>
  <sheetFormatPr defaultRowHeight="15" x14ac:dyDescent="0.25"/>
  <cols>
    <col min="1" max="1" width="5.140625" customWidth="1"/>
    <col min="2" max="2" width="28.85546875" customWidth="1"/>
    <col min="3" max="5" width="10.5703125" customWidth="1"/>
    <col min="6" max="6" width="13.7109375" customWidth="1"/>
    <col min="7" max="7" width="6.28515625" customWidth="1"/>
    <col min="8" max="8" width="19.42578125" customWidth="1"/>
    <col min="9" max="9" width="17.5703125" customWidth="1"/>
    <col min="10" max="10" width="23" customWidth="1"/>
    <col min="11" max="11" width="15.7109375" customWidth="1"/>
  </cols>
  <sheetData>
    <row r="1" spans="1:11" x14ac:dyDescent="0.25">
      <c r="A1" s="157" t="s">
        <v>143</v>
      </c>
      <c r="B1" s="157"/>
      <c r="J1" s="157" t="s">
        <v>97</v>
      </c>
      <c r="K1" s="157"/>
    </row>
    <row r="2" spans="1:11" ht="18.75" x14ac:dyDescent="0.3">
      <c r="A2" s="33"/>
      <c r="B2" s="33"/>
      <c r="C2" s="160" t="s">
        <v>59</v>
      </c>
      <c r="D2" s="160"/>
      <c r="E2" s="160"/>
      <c r="F2" s="160"/>
      <c r="G2" s="160"/>
      <c r="H2" s="160"/>
      <c r="I2" s="160"/>
      <c r="J2" s="157" t="s">
        <v>98</v>
      </c>
      <c r="K2" s="157"/>
    </row>
    <row r="3" spans="1:11" ht="28.5" customHeight="1" x14ac:dyDescent="0.25">
      <c r="A3" s="150" t="s">
        <v>81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204" x14ac:dyDescent="0.25">
      <c r="A4" s="62" t="s">
        <v>0</v>
      </c>
      <c r="B4" s="62" t="s">
        <v>1</v>
      </c>
      <c r="C4" s="62" t="s">
        <v>134</v>
      </c>
      <c r="D4" s="62" t="s">
        <v>135</v>
      </c>
      <c r="E4" s="62" t="s">
        <v>136</v>
      </c>
      <c r="F4" s="62" t="s">
        <v>62</v>
      </c>
      <c r="G4" s="62" t="s">
        <v>6</v>
      </c>
      <c r="H4" s="62" t="s">
        <v>7</v>
      </c>
      <c r="I4" s="62" t="s">
        <v>8</v>
      </c>
      <c r="J4" s="61" t="s">
        <v>157</v>
      </c>
      <c r="K4" s="62" t="s">
        <v>9</v>
      </c>
    </row>
    <row r="5" spans="1:11" ht="10.5" customHeight="1" x14ac:dyDescent="0.25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6">
        <v>10</v>
      </c>
      <c r="K5" s="63">
        <v>11</v>
      </c>
    </row>
    <row r="6" spans="1:11" ht="84.75" customHeight="1" x14ac:dyDescent="0.25">
      <c r="A6" s="3">
        <v>1</v>
      </c>
      <c r="B6" s="4" t="s">
        <v>82</v>
      </c>
      <c r="C6" s="69">
        <v>24000</v>
      </c>
      <c r="D6" s="5"/>
      <c r="E6" s="5"/>
      <c r="F6" s="6"/>
      <c r="G6" s="68"/>
      <c r="H6" s="6">
        <f>E6*F6</f>
        <v>0</v>
      </c>
      <c r="I6" s="6"/>
      <c r="J6" s="8"/>
      <c r="K6" s="7"/>
    </row>
    <row r="7" spans="1:11" ht="94.5" customHeight="1" x14ac:dyDescent="0.25">
      <c r="A7" s="3">
        <v>2</v>
      </c>
      <c r="B7" s="4" t="s">
        <v>83</v>
      </c>
      <c r="C7" s="69">
        <v>2500</v>
      </c>
      <c r="D7" s="5"/>
      <c r="E7" s="5"/>
      <c r="F7" s="6"/>
      <c r="G7" s="68"/>
      <c r="H7" s="6">
        <f>E7*F7</f>
        <v>0</v>
      </c>
      <c r="I7" s="6"/>
      <c r="J7" s="8"/>
      <c r="K7" s="7"/>
    </row>
    <row r="8" spans="1:11" ht="32.25" customHeight="1" x14ac:dyDescent="0.25">
      <c r="A8" s="151" t="s">
        <v>22</v>
      </c>
      <c r="B8" s="151"/>
      <c r="C8" s="151"/>
      <c r="D8" s="151"/>
      <c r="E8" s="151"/>
      <c r="F8" s="151"/>
      <c r="G8" s="152"/>
      <c r="H8" s="6">
        <f>SUM(H6:H7)</f>
        <v>0</v>
      </c>
      <c r="I8" s="153"/>
      <c r="J8" s="154"/>
      <c r="K8" s="155"/>
    </row>
    <row r="9" spans="1:11" x14ac:dyDescent="0.25">
      <c r="A9" s="9"/>
      <c r="B9" s="10"/>
      <c r="C9" s="9"/>
      <c r="D9" s="9"/>
      <c r="E9" s="9"/>
      <c r="F9" s="9"/>
      <c r="G9" s="9"/>
      <c r="H9" s="9"/>
      <c r="I9" s="9"/>
      <c r="J9" s="11"/>
      <c r="K9" s="9"/>
    </row>
    <row r="10" spans="1:11" ht="28.5" customHeight="1" x14ac:dyDescent="0.25">
      <c r="A10" s="156" t="s">
        <v>92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42.75" customHeight="1" x14ac:dyDescent="0.25">
      <c r="A11" s="156" t="s">
        <v>94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1" ht="24" customHeight="1" x14ac:dyDescent="0.25">
      <c r="A12" s="161" t="s">
        <v>175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x14ac:dyDescent="0.25">
      <c r="A13" s="17"/>
      <c r="B13" s="17"/>
      <c r="C13" s="14"/>
      <c r="D13" s="14"/>
      <c r="E13" s="14"/>
      <c r="F13" s="17"/>
      <c r="G13" s="17"/>
      <c r="H13" s="17"/>
      <c r="I13" s="17"/>
      <c r="J13" s="16"/>
      <c r="K13" s="9"/>
    </row>
    <row r="14" spans="1:11" ht="276" customHeight="1" x14ac:dyDescent="0.25">
      <c r="A14" s="47"/>
      <c r="B14" s="158" t="s">
        <v>162</v>
      </c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ht="141.75" customHeight="1" x14ac:dyDescent="0.25">
      <c r="A15" s="47"/>
      <c r="B15" s="159" t="s">
        <v>163</v>
      </c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1" ht="32.25" customHeight="1" x14ac:dyDescent="0.25">
      <c r="A16" s="50"/>
      <c r="B16" s="52"/>
      <c r="C16" s="51"/>
      <c r="D16" s="51"/>
      <c r="E16" s="51"/>
      <c r="F16" s="51"/>
      <c r="G16" s="51"/>
      <c r="H16" s="51"/>
      <c r="I16" s="51"/>
      <c r="J16" s="51"/>
      <c r="K16" s="51"/>
    </row>
    <row r="17" spans="1:2" x14ac:dyDescent="0.25">
      <c r="A17" s="48"/>
      <c r="B17" s="46"/>
    </row>
    <row r="18" spans="1:2" x14ac:dyDescent="0.25">
      <c r="A18" s="48"/>
      <c r="B18" s="46"/>
    </row>
    <row r="19" spans="1:2" x14ac:dyDescent="0.25">
      <c r="A19" s="48"/>
      <c r="B19" s="46"/>
    </row>
  </sheetData>
  <mergeCells count="12">
    <mergeCell ref="A1:B1"/>
    <mergeCell ref="J1:K1"/>
    <mergeCell ref="J2:K2"/>
    <mergeCell ref="B14:K14"/>
    <mergeCell ref="B15:K15"/>
    <mergeCell ref="A3:K3"/>
    <mergeCell ref="A8:G8"/>
    <mergeCell ref="I8:K8"/>
    <mergeCell ref="A10:K10"/>
    <mergeCell ref="A11:K11"/>
    <mergeCell ref="C2:I2"/>
    <mergeCell ref="A12:K12"/>
  </mergeCells>
  <pageMargins left="0.7" right="0.7" top="0.75" bottom="0.89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DABF-4FDA-496C-8C96-A53CE852822B}">
  <sheetPr>
    <pageSetUpPr fitToPage="1"/>
  </sheetPr>
  <dimension ref="A1:L43"/>
  <sheetViews>
    <sheetView topLeftCell="A23" zoomScaleNormal="100" workbookViewId="0">
      <selection activeCell="B43" sqref="B43:D43"/>
    </sheetView>
  </sheetViews>
  <sheetFormatPr defaultRowHeight="15" x14ac:dyDescent="0.25"/>
  <cols>
    <col min="1" max="1" width="5.140625" customWidth="1"/>
    <col min="2" max="2" width="23" customWidth="1"/>
    <col min="3" max="3" width="11.5703125" customWidth="1"/>
    <col min="4" max="4" width="15.28515625" customWidth="1"/>
    <col min="5" max="5" width="11.7109375" customWidth="1"/>
    <col min="6" max="6" width="13.7109375" customWidth="1"/>
    <col min="7" max="7" width="7.28515625" customWidth="1"/>
    <col min="8" max="8" width="17.140625" customWidth="1"/>
    <col min="9" max="9" width="16.7109375" customWidth="1"/>
    <col min="10" max="10" width="21.42578125" customWidth="1"/>
    <col min="11" max="11" width="16.85546875" customWidth="1"/>
  </cols>
  <sheetData>
    <row r="1" spans="1:12" ht="24.75" x14ac:dyDescent="0.25">
      <c r="B1" t="s">
        <v>143</v>
      </c>
      <c r="K1" s="57" t="s">
        <v>141</v>
      </c>
      <c r="L1" s="56"/>
    </row>
    <row r="2" spans="1:12" ht="25.5" x14ac:dyDescent="0.3">
      <c r="C2" s="160" t="s">
        <v>59</v>
      </c>
      <c r="D2" s="160"/>
      <c r="E2" s="160"/>
      <c r="F2" s="160"/>
      <c r="G2" s="160"/>
      <c r="H2" s="160"/>
      <c r="I2" s="160"/>
      <c r="K2" s="57" t="s">
        <v>96</v>
      </c>
      <c r="L2" s="56"/>
    </row>
    <row r="3" spans="1:12" ht="18.75" x14ac:dyDescent="0.3">
      <c r="C3" s="70"/>
      <c r="D3" s="70"/>
      <c r="E3" s="70"/>
      <c r="F3" s="79"/>
      <c r="G3" s="70"/>
      <c r="H3" s="70"/>
      <c r="I3" s="70"/>
      <c r="K3" s="57"/>
      <c r="L3" s="56"/>
    </row>
    <row r="4" spans="1:12" ht="28.5" customHeight="1" x14ac:dyDescent="0.25">
      <c r="A4" s="150" t="s">
        <v>99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2" ht="229.5" x14ac:dyDescent="0.25">
      <c r="A5" s="1" t="s">
        <v>0</v>
      </c>
      <c r="B5" s="1" t="s">
        <v>1</v>
      </c>
      <c r="C5" s="58" t="s">
        <v>107</v>
      </c>
      <c r="D5" s="2" t="s">
        <v>105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61" t="s">
        <v>157</v>
      </c>
      <c r="K5" s="1" t="s">
        <v>9</v>
      </c>
    </row>
    <row r="6" spans="1:12" ht="11.25" customHeight="1" x14ac:dyDescent="0.25">
      <c r="A6" s="63">
        <v>1</v>
      </c>
      <c r="B6" s="63">
        <v>2</v>
      </c>
      <c r="C6" s="64">
        <v>3</v>
      </c>
      <c r="D6" s="64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5">
        <v>10</v>
      </c>
      <c r="K6" s="63">
        <v>11</v>
      </c>
    </row>
    <row r="7" spans="1:12" ht="31.5" customHeight="1" x14ac:dyDescent="0.25">
      <c r="A7" s="3">
        <v>1</v>
      </c>
      <c r="B7" s="4" t="s">
        <v>100</v>
      </c>
      <c r="C7" s="5" t="s">
        <v>108</v>
      </c>
      <c r="D7" s="5" t="s">
        <v>106</v>
      </c>
      <c r="E7" s="5">
        <v>3</v>
      </c>
      <c r="F7" s="49"/>
      <c r="G7" s="53"/>
      <c r="H7" s="6">
        <f t="shared" ref="H7:H23" si="0">E7*F7</f>
        <v>0</v>
      </c>
      <c r="I7" s="6"/>
      <c r="J7" s="8"/>
      <c r="K7" s="7"/>
    </row>
    <row r="8" spans="1:12" ht="33" customHeight="1" x14ac:dyDescent="0.25">
      <c r="A8" s="3">
        <v>2</v>
      </c>
      <c r="B8" s="4" t="s">
        <v>101</v>
      </c>
      <c r="C8" s="5" t="s">
        <v>108</v>
      </c>
      <c r="D8" s="5" t="s">
        <v>106</v>
      </c>
      <c r="E8" s="5">
        <v>6</v>
      </c>
      <c r="F8" s="49"/>
      <c r="G8" s="53"/>
      <c r="H8" s="6">
        <f t="shared" si="0"/>
        <v>0</v>
      </c>
      <c r="I8" s="6"/>
      <c r="J8" s="8"/>
      <c r="K8" s="7"/>
    </row>
    <row r="9" spans="1:12" ht="25.5" customHeight="1" x14ac:dyDescent="0.25">
      <c r="A9" s="3">
        <v>3</v>
      </c>
      <c r="B9" s="4" t="s">
        <v>102</v>
      </c>
      <c r="C9" s="5" t="s">
        <v>108</v>
      </c>
      <c r="D9" s="5" t="s">
        <v>106</v>
      </c>
      <c r="E9" s="5">
        <v>3</v>
      </c>
      <c r="F9" s="49"/>
      <c r="G9" s="53"/>
      <c r="H9" s="6">
        <f t="shared" si="0"/>
        <v>0</v>
      </c>
      <c r="I9" s="6"/>
      <c r="J9" s="8"/>
      <c r="K9" s="7"/>
    </row>
    <row r="10" spans="1:12" ht="25.5" customHeight="1" x14ac:dyDescent="0.25">
      <c r="A10" s="3">
        <v>4</v>
      </c>
      <c r="B10" s="4" t="s">
        <v>103</v>
      </c>
      <c r="C10" s="5" t="s">
        <v>108</v>
      </c>
      <c r="D10" s="5" t="s">
        <v>106</v>
      </c>
      <c r="E10" s="5">
        <v>3</v>
      </c>
      <c r="F10" s="49"/>
      <c r="G10" s="7"/>
      <c r="H10" s="6">
        <f t="shared" si="0"/>
        <v>0</v>
      </c>
      <c r="I10" s="6"/>
      <c r="J10" s="8"/>
      <c r="K10" s="7"/>
    </row>
    <row r="11" spans="1:12" ht="30" customHeight="1" x14ac:dyDescent="0.25">
      <c r="A11" s="3">
        <v>5</v>
      </c>
      <c r="B11" s="4" t="s">
        <v>111</v>
      </c>
      <c r="C11" s="5" t="s">
        <v>110</v>
      </c>
      <c r="D11" s="5" t="s">
        <v>109</v>
      </c>
      <c r="E11" s="5">
        <v>50</v>
      </c>
      <c r="F11" s="49"/>
      <c r="G11" s="7"/>
      <c r="H11" s="6">
        <f t="shared" si="0"/>
        <v>0</v>
      </c>
      <c r="I11" s="6"/>
      <c r="J11" s="8"/>
      <c r="K11" s="7"/>
    </row>
    <row r="12" spans="1:12" ht="75" x14ac:dyDescent="0.25">
      <c r="A12" s="3">
        <v>6</v>
      </c>
      <c r="B12" s="4" t="s">
        <v>112</v>
      </c>
      <c r="C12" s="5" t="s">
        <v>113</v>
      </c>
      <c r="D12" s="5" t="s">
        <v>114</v>
      </c>
      <c r="E12" s="5">
        <v>10</v>
      </c>
      <c r="F12" s="49"/>
      <c r="G12" s="7"/>
      <c r="H12" s="6">
        <f t="shared" si="0"/>
        <v>0</v>
      </c>
      <c r="I12" s="6"/>
      <c r="J12" s="8"/>
      <c r="K12" s="7"/>
    </row>
    <row r="13" spans="1:12" ht="90" x14ac:dyDescent="0.25">
      <c r="A13" s="3">
        <v>7</v>
      </c>
      <c r="B13" s="4" t="s">
        <v>115</v>
      </c>
      <c r="C13" s="5" t="s">
        <v>110</v>
      </c>
      <c r="D13" s="5" t="s">
        <v>109</v>
      </c>
      <c r="E13" s="5">
        <v>100</v>
      </c>
      <c r="F13" s="49"/>
      <c r="G13" s="7"/>
      <c r="H13" s="6">
        <f t="shared" si="0"/>
        <v>0</v>
      </c>
      <c r="I13" s="6"/>
      <c r="J13" s="8"/>
      <c r="K13" s="7"/>
    </row>
    <row r="14" spans="1:12" ht="60" x14ac:dyDescent="0.25">
      <c r="A14" s="3">
        <v>8</v>
      </c>
      <c r="B14" s="4" t="s">
        <v>104</v>
      </c>
      <c r="C14" s="5" t="s">
        <v>116</v>
      </c>
      <c r="D14" s="5" t="s">
        <v>117</v>
      </c>
      <c r="E14" s="5">
        <v>50</v>
      </c>
      <c r="F14" s="49"/>
      <c r="G14" s="7"/>
      <c r="H14" s="6">
        <f t="shared" si="0"/>
        <v>0</v>
      </c>
      <c r="I14" s="6"/>
      <c r="J14" s="8"/>
      <c r="K14" s="7"/>
    </row>
    <row r="15" spans="1:12" ht="105" x14ac:dyDescent="0.25">
      <c r="A15" s="3">
        <v>9</v>
      </c>
      <c r="B15" s="4" t="s">
        <v>118</v>
      </c>
      <c r="C15" s="5" t="s">
        <v>113</v>
      </c>
      <c r="D15" s="5" t="s">
        <v>114</v>
      </c>
      <c r="E15" s="5">
        <v>200</v>
      </c>
      <c r="F15" s="49"/>
      <c r="G15" s="7"/>
      <c r="H15" s="6">
        <f t="shared" si="0"/>
        <v>0</v>
      </c>
      <c r="I15" s="6"/>
      <c r="J15" s="8"/>
      <c r="K15" s="7"/>
    </row>
    <row r="16" spans="1:12" ht="150" x14ac:dyDescent="0.25">
      <c r="A16" s="3">
        <v>10</v>
      </c>
      <c r="B16" s="4" t="s">
        <v>119</v>
      </c>
      <c r="C16" s="5" t="s">
        <v>113</v>
      </c>
      <c r="D16" s="5" t="s">
        <v>114</v>
      </c>
      <c r="E16" s="5">
        <v>3500</v>
      </c>
      <c r="F16" s="49"/>
      <c r="G16" s="7"/>
      <c r="H16" s="6">
        <f t="shared" si="0"/>
        <v>0</v>
      </c>
      <c r="I16" s="6"/>
      <c r="J16" s="8"/>
      <c r="K16" s="7"/>
    </row>
    <row r="17" spans="1:11" ht="123.75" customHeight="1" x14ac:dyDescent="0.25">
      <c r="A17" s="3">
        <v>11</v>
      </c>
      <c r="B17" s="4" t="s">
        <v>120</v>
      </c>
      <c r="C17" s="5" t="s">
        <v>113</v>
      </c>
      <c r="D17" s="5" t="s">
        <v>114</v>
      </c>
      <c r="E17" s="5">
        <v>1500</v>
      </c>
      <c r="F17" s="49"/>
      <c r="G17" s="7"/>
      <c r="H17" s="6">
        <f t="shared" si="0"/>
        <v>0</v>
      </c>
      <c r="I17" s="6"/>
      <c r="J17" s="8"/>
      <c r="K17" s="7"/>
    </row>
    <row r="18" spans="1:11" ht="75" x14ac:dyDescent="0.25">
      <c r="A18" s="3">
        <v>12</v>
      </c>
      <c r="B18" s="4" t="s">
        <v>121</v>
      </c>
      <c r="C18" s="4" t="s">
        <v>122</v>
      </c>
      <c r="D18" s="5" t="s">
        <v>123</v>
      </c>
      <c r="E18" s="5">
        <v>50</v>
      </c>
      <c r="F18" s="49"/>
      <c r="G18" s="7"/>
      <c r="H18" s="6">
        <f t="shared" si="0"/>
        <v>0</v>
      </c>
      <c r="I18" s="6"/>
      <c r="J18" s="8"/>
      <c r="K18" s="7"/>
    </row>
    <row r="19" spans="1:11" ht="30" x14ac:dyDescent="0.25">
      <c r="A19" s="3">
        <v>13</v>
      </c>
      <c r="B19" s="4" t="s">
        <v>124</v>
      </c>
      <c r="C19" s="4" t="s">
        <v>113</v>
      </c>
      <c r="D19" s="5" t="s">
        <v>125</v>
      </c>
      <c r="E19" s="5">
        <v>30</v>
      </c>
      <c r="F19" s="49"/>
      <c r="G19" s="7"/>
      <c r="H19" s="6">
        <f t="shared" si="0"/>
        <v>0</v>
      </c>
      <c r="I19" s="6"/>
      <c r="J19" s="8"/>
      <c r="K19" s="7"/>
    </row>
    <row r="20" spans="1:11" ht="90" x14ac:dyDescent="0.25">
      <c r="A20" s="3">
        <v>14</v>
      </c>
      <c r="B20" s="4" t="s">
        <v>139</v>
      </c>
      <c r="C20" s="4" t="s">
        <v>116</v>
      </c>
      <c r="D20" s="5" t="s">
        <v>140</v>
      </c>
      <c r="E20" s="5">
        <v>3</v>
      </c>
      <c r="F20" s="49"/>
      <c r="G20" s="7"/>
      <c r="H20" s="6">
        <f t="shared" si="0"/>
        <v>0</v>
      </c>
      <c r="I20" s="6"/>
      <c r="J20" s="8"/>
      <c r="K20" s="7"/>
    </row>
    <row r="21" spans="1:11" ht="90" x14ac:dyDescent="0.25">
      <c r="A21" s="3">
        <v>15</v>
      </c>
      <c r="B21" s="4" t="s">
        <v>126</v>
      </c>
      <c r="C21" s="4" t="s">
        <v>127</v>
      </c>
      <c r="D21" s="5" t="s">
        <v>128</v>
      </c>
      <c r="E21" s="5">
        <v>3</v>
      </c>
      <c r="F21" s="49"/>
      <c r="G21" s="7"/>
      <c r="H21" s="6">
        <f t="shared" si="0"/>
        <v>0</v>
      </c>
      <c r="I21" s="6"/>
      <c r="J21" s="8"/>
      <c r="K21" s="7"/>
    </row>
    <row r="22" spans="1:11" ht="105" x14ac:dyDescent="0.25">
      <c r="A22" s="3">
        <v>16</v>
      </c>
      <c r="B22" s="4" t="s">
        <v>129</v>
      </c>
      <c r="C22" s="4" t="s">
        <v>116</v>
      </c>
      <c r="D22" s="5" t="s">
        <v>130</v>
      </c>
      <c r="E22" s="5">
        <v>3</v>
      </c>
      <c r="F22" s="49"/>
      <c r="G22" s="7"/>
      <c r="H22" s="6">
        <f t="shared" si="0"/>
        <v>0</v>
      </c>
      <c r="I22" s="6"/>
      <c r="J22" s="8"/>
      <c r="K22" s="7"/>
    </row>
    <row r="23" spans="1:11" ht="75" x14ac:dyDescent="0.25">
      <c r="A23" s="3">
        <v>17</v>
      </c>
      <c r="B23" s="4" t="s">
        <v>131</v>
      </c>
      <c r="C23" s="4" t="s">
        <v>127</v>
      </c>
      <c r="D23" s="5" t="s">
        <v>132</v>
      </c>
      <c r="E23" s="5">
        <v>6</v>
      </c>
      <c r="F23" s="49"/>
      <c r="G23" s="7"/>
      <c r="H23" s="6">
        <f t="shared" si="0"/>
        <v>0</v>
      </c>
      <c r="I23" s="6"/>
      <c r="J23" s="8"/>
      <c r="K23" s="7"/>
    </row>
    <row r="24" spans="1:11" ht="19.5" customHeight="1" x14ac:dyDescent="0.25">
      <c r="A24" s="151" t="s">
        <v>22</v>
      </c>
      <c r="B24" s="151"/>
      <c r="C24" s="151"/>
      <c r="D24" s="151"/>
      <c r="E24" s="151"/>
      <c r="F24" s="151"/>
      <c r="G24" s="152"/>
      <c r="H24" s="6">
        <f>SUM(H7:H23)</f>
        <v>0</v>
      </c>
      <c r="I24" s="153"/>
      <c r="J24" s="154"/>
      <c r="K24" s="155"/>
    </row>
    <row r="25" spans="1:11" ht="19.5" customHeight="1" x14ac:dyDescent="0.25">
      <c r="A25" s="108"/>
      <c r="B25" s="108"/>
      <c r="C25" s="108"/>
      <c r="D25" s="108"/>
      <c r="E25" s="108"/>
      <c r="F25" s="108"/>
      <c r="G25" s="108"/>
      <c r="H25" s="109"/>
      <c r="I25" s="110"/>
      <c r="J25" s="110"/>
      <c r="K25" s="110"/>
    </row>
    <row r="26" spans="1:11" x14ac:dyDescent="0.25">
      <c r="A26" s="111" t="s">
        <v>164</v>
      </c>
      <c r="B26" s="10"/>
      <c r="C26" s="9"/>
      <c r="D26" s="9"/>
      <c r="E26" s="9"/>
      <c r="F26" s="9"/>
      <c r="G26" s="9"/>
      <c r="H26" s="9"/>
      <c r="I26" s="9"/>
      <c r="J26" s="11"/>
      <c r="K26" s="9"/>
    </row>
    <row r="27" spans="1:11" x14ac:dyDescent="0.25">
      <c r="A27" s="111" t="s">
        <v>169</v>
      </c>
      <c r="B27" s="10"/>
      <c r="C27" s="9"/>
      <c r="D27" s="9"/>
      <c r="E27" s="9"/>
      <c r="F27" s="9"/>
      <c r="G27" s="9"/>
      <c r="H27" s="9"/>
      <c r="I27" s="9"/>
      <c r="J27" s="11"/>
      <c r="K27" s="9"/>
    </row>
    <row r="28" spans="1:11" x14ac:dyDescent="0.25">
      <c r="A28" s="111" t="s">
        <v>170</v>
      </c>
      <c r="B28" s="10"/>
      <c r="C28" s="9"/>
      <c r="D28" s="9"/>
      <c r="E28" s="9"/>
      <c r="F28" s="9"/>
      <c r="G28" s="9"/>
      <c r="H28" s="9"/>
      <c r="I28" s="9"/>
      <c r="J28" s="11"/>
      <c r="K28" s="9"/>
    </row>
    <row r="29" spans="1:11" x14ac:dyDescent="0.25">
      <c r="A29" s="111" t="s">
        <v>171</v>
      </c>
      <c r="B29" s="10"/>
      <c r="C29" s="9"/>
      <c r="D29" s="9"/>
      <c r="E29" s="9"/>
      <c r="F29" s="9"/>
      <c r="G29" s="9"/>
      <c r="H29" s="9"/>
      <c r="I29" s="9"/>
      <c r="J29" s="11"/>
      <c r="K29" s="9"/>
    </row>
    <row r="30" spans="1:11" x14ac:dyDescent="0.25">
      <c r="A30" s="111" t="s">
        <v>172</v>
      </c>
      <c r="B30" s="10"/>
      <c r="C30" s="9"/>
      <c r="D30" s="9"/>
      <c r="E30" s="9"/>
      <c r="F30" s="9"/>
      <c r="G30" s="9"/>
      <c r="H30" s="9"/>
      <c r="I30" s="9"/>
      <c r="J30" s="11"/>
      <c r="K30" s="9"/>
    </row>
    <row r="31" spans="1:11" x14ac:dyDescent="0.25">
      <c r="A31" s="111" t="s">
        <v>173</v>
      </c>
      <c r="B31" s="10"/>
      <c r="C31" s="9"/>
      <c r="D31" s="9"/>
      <c r="E31" s="9"/>
      <c r="F31" s="9"/>
      <c r="G31" s="9"/>
      <c r="H31" s="9"/>
      <c r="I31" s="9"/>
      <c r="J31" s="11"/>
      <c r="K31" s="9"/>
    </row>
    <row r="32" spans="1:11" x14ac:dyDescent="0.25">
      <c r="A32" s="111" t="s">
        <v>174</v>
      </c>
      <c r="B32" s="10"/>
      <c r="C32" s="9"/>
      <c r="D32" s="9"/>
      <c r="E32" s="9"/>
      <c r="F32" s="9"/>
      <c r="G32" s="9"/>
      <c r="H32" s="9"/>
      <c r="I32" s="9"/>
      <c r="J32" s="11"/>
      <c r="K32" s="9"/>
    </row>
    <row r="33" spans="1:11" x14ac:dyDescent="0.25">
      <c r="A33" s="111" t="s">
        <v>167</v>
      </c>
      <c r="B33" s="10"/>
      <c r="C33" s="9"/>
      <c r="D33" s="9"/>
      <c r="E33" s="9"/>
      <c r="F33" s="9"/>
      <c r="G33" s="9"/>
      <c r="H33" s="9"/>
      <c r="I33" s="9"/>
      <c r="J33" s="11"/>
      <c r="K33" s="9"/>
    </row>
    <row r="34" spans="1:11" x14ac:dyDescent="0.25">
      <c r="A34" s="111" t="s">
        <v>168</v>
      </c>
      <c r="B34" s="10"/>
      <c r="C34" s="9"/>
      <c r="D34" s="9"/>
      <c r="E34" s="9"/>
      <c r="F34" s="9"/>
      <c r="G34" s="9"/>
      <c r="H34" s="9"/>
      <c r="I34" s="9"/>
      <c r="J34" s="11"/>
      <c r="K34" s="9"/>
    </row>
    <row r="35" spans="1:11" x14ac:dyDescent="0.25">
      <c r="A35" s="111" t="s">
        <v>165</v>
      </c>
      <c r="B35" s="10"/>
      <c r="C35" s="9"/>
      <c r="D35" s="9"/>
      <c r="E35" s="9"/>
      <c r="F35" s="9"/>
      <c r="G35" s="9"/>
      <c r="H35" s="9"/>
      <c r="I35" s="9"/>
      <c r="J35" s="11"/>
      <c r="K35" s="9"/>
    </row>
    <row r="36" spans="1:11" x14ac:dyDescent="0.25">
      <c r="A36" s="111" t="s">
        <v>166</v>
      </c>
      <c r="B36" s="10"/>
      <c r="C36" s="9"/>
      <c r="D36" s="9"/>
      <c r="E36" s="9"/>
      <c r="F36" s="9"/>
      <c r="G36" s="9"/>
      <c r="H36" s="9"/>
      <c r="I36" s="9"/>
      <c r="J36" s="11"/>
      <c r="K36" s="9"/>
    </row>
    <row r="37" spans="1:11" ht="15" customHeight="1" x14ac:dyDescent="0.25">
      <c r="A37" s="9"/>
      <c r="B37" s="10"/>
      <c r="C37" s="9"/>
      <c r="D37" s="9"/>
      <c r="E37" s="9"/>
      <c r="F37" s="9"/>
      <c r="G37" s="9"/>
      <c r="H37" s="9"/>
      <c r="I37" s="9"/>
      <c r="J37" s="11"/>
      <c r="K37" s="9"/>
    </row>
    <row r="38" spans="1:11" ht="27.75" customHeight="1" x14ac:dyDescent="0.25">
      <c r="A38" s="156" t="s">
        <v>138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</row>
    <row r="39" spans="1:11" x14ac:dyDescent="0.25">
      <c r="A39" s="156" t="s">
        <v>92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</row>
    <row r="40" spans="1:11" ht="47.25" customHeight="1" x14ac:dyDescent="0.25">
      <c r="A40" s="162" t="s">
        <v>94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</row>
    <row r="41" spans="1:11" x14ac:dyDescent="0.25">
      <c r="B41" s="149"/>
      <c r="C41" s="149"/>
      <c r="D41" s="149"/>
    </row>
    <row r="42" spans="1:11" x14ac:dyDescent="0.25">
      <c r="B42" s="149"/>
      <c r="C42" s="149"/>
      <c r="D42" s="149"/>
    </row>
    <row r="43" spans="1:11" x14ac:dyDescent="0.25">
      <c r="B43" s="149"/>
      <c r="C43" s="149"/>
      <c r="D43" s="149"/>
    </row>
  </sheetData>
  <mergeCells count="10">
    <mergeCell ref="C2:I2"/>
    <mergeCell ref="B41:D41"/>
    <mergeCell ref="B42:D42"/>
    <mergeCell ref="B43:D43"/>
    <mergeCell ref="A4:K4"/>
    <mergeCell ref="A24:G24"/>
    <mergeCell ref="I24:K24"/>
    <mergeCell ref="A38:K38"/>
    <mergeCell ref="A40:K40"/>
    <mergeCell ref="A39:K39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3" manualBreakCount="3">
    <brk id="12" max="10" man="1"/>
    <brk id="17" max="10" man="1"/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8939-E86B-4EEA-BC30-959C9A547572}">
  <sheetPr>
    <pageSetUpPr fitToPage="1"/>
  </sheetPr>
  <dimension ref="A1:K19"/>
  <sheetViews>
    <sheetView topLeftCell="A7" workbookViewId="0">
      <selection activeCell="E24" sqref="E24"/>
    </sheetView>
  </sheetViews>
  <sheetFormatPr defaultRowHeight="15" x14ac:dyDescent="0.25"/>
  <cols>
    <col min="1" max="1" width="5.140625" customWidth="1"/>
    <col min="2" max="2" width="23" customWidth="1"/>
    <col min="3" max="3" width="22.140625" customWidth="1"/>
    <col min="4" max="4" width="16.42578125" customWidth="1"/>
    <col min="5" max="5" width="11.7109375" customWidth="1"/>
    <col min="6" max="6" width="13.7109375" customWidth="1"/>
    <col min="7" max="7" width="7.28515625" customWidth="1"/>
    <col min="8" max="8" width="16" customWidth="1"/>
    <col min="9" max="9" width="17.5703125" customWidth="1"/>
    <col min="10" max="10" width="19.7109375" customWidth="1"/>
    <col min="11" max="11" width="16.85546875" customWidth="1"/>
  </cols>
  <sheetData>
    <row r="1" spans="1:11" ht="29.25" customHeight="1" x14ac:dyDescent="0.25">
      <c r="B1" t="s">
        <v>142</v>
      </c>
      <c r="K1" s="67" t="s">
        <v>95</v>
      </c>
    </row>
    <row r="2" spans="1:11" ht="25.5" customHeight="1" x14ac:dyDescent="0.3">
      <c r="C2" s="160" t="s">
        <v>59</v>
      </c>
      <c r="D2" s="160"/>
      <c r="E2" s="160"/>
      <c r="F2" s="160"/>
      <c r="G2" s="160"/>
      <c r="H2" s="160"/>
      <c r="I2" s="160"/>
      <c r="K2" s="67" t="s">
        <v>96</v>
      </c>
    </row>
    <row r="3" spans="1:11" ht="28.5" customHeight="1" x14ac:dyDescent="0.25">
      <c r="A3" s="150" t="s">
        <v>25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249.75" customHeight="1" x14ac:dyDescent="0.25">
      <c r="A4" s="1" t="s">
        <v>0</v>
      </c>
      <c r="B4" s="1" t="s">
        <v>1</v>
      </c>
      <c r="C4" s="2" t="s">
        <v>2</v>
      </c>
      <c r="D4" s="2" t="s">
        <v>3</v>
      </c>
      <c r="E4" s="1" t="s">
        <v>4</v>
      </c>
      <c r="F4" s="1" t="s">
        <v>137</v>
      </c>
      <c r="G4" s="1" t="s">
        <v>6</v>
      </c>
      <c r="H4" s="1" t="s">
        <v>7</v>
      </c>
      <c r="I4" s="1" t="s">
        <v>8</v>
      </c>
      <c r="J4" s="61" t="s">
        <v>157</v>
      </c>
      <c r="K4" s="1" t="s">
        <v>9</v>
      </c>
    </row>
    <row r="5" spans="1:11" ht="18" customHeight="1" x14ac:dyDescent="0.25">
      <c r="A5" s="63">
        <v>1</v>
      </c>
      <c r="B5" s="63">
        <v>2</v>
      </c>
      <c r="C5" s="64">
        <v>3</v>
      </c>
      <c r="D5" s="64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6">
        <v>10</v>
      </c>
      <c r="K5" s="63">
        <v>11</v>
      </c>
    </row>
    <row r="6" spans="1:11" ht="58.5" customHeight="1" x14ac:dyDescent="0.25">
      <c r="A6" s="3">
        <v>1</v>
      </c>
      <c r="B6" s="4" t="s">
        <v>10</v>
      </c>
      <c r="C6" s="4" t="s">
        <v>11</v>
      </c>
      <c r="D6" s="5" t="s">
        <v>12</v>
      </c>
      <c r="E6" s="5">
        <v>12</v>
      </c>
      <c r="F6" s="49"/>
      <c r="G6" s="53"/>
      <c r="H6" s="49">
        <f>E6*F6</f>
        <v>0</v>
      </c>
      <c r="I6" s="6"/>
      <c r="J6" s="8"/>
      <c r="K6" s="7"/>
    </row>
    <row r="7" spans="1:11" ht="45.75" customHeight="1" x14ac:dyDescent="0.25">
      <c r="A7" s="3">
        <v>2</v>
      </c>
      <c r="B7" s="4" t="s">
        <v>13</v>
      </c>
      <c r="C7" s="4" t="s">
        <v>14</v>
      </c>
      <c r="D7" s="5" t="s">
        <v>15</v>
      </c>
      <c r="E7" s="5">
        <v>1</v>
      </c>
      <c r="F7" s="49"/>
      <c r="G7" s="53"/>
      <c r="H7" s="49">
        <f t="shared" ref="H7:H10" si="0">E7*F7</f>
        <v>0</v>
      </c>
      <c r="I7" s="6"/>
      <c r="J7" s="8"/>
      <c r="K7" s="7"/>
    </row>
    <row r="8" spans="1:11" ht="69" customHeight="1" x14ac:dyDescent="0.25">
      <c r="A8" s="3">
        <v>3</v>
      </c>
      <c r="B8" s="4" t="s">
        <v>16</v>
      </c>
      <c r="C8" s="4" t="s">
        <v>17</v>
      </c>
      <c r="D8" s="5" t="s">
        <v>18</v>
      </c>
      <c r="E8" s="5">
        <v>40</v>
      </c>
      <c r="F8" s="49"/>
      <c r="G8" s="53"/>
      <c r="H8" s="49">
        <f t="shared" si="0"/>
        <v>0</v>
      </c>
      <c r="I8" s="6"/>
      <c r="J8" s="8"/>
      <c r="K8" s="7"/>
    </row>
    <row r="9" spans="1:11" ht="46.5" customHeight="1" x14ac:dyDescent="0.25">
      <c r="A9" s="3">
        <v>4</v>
      </c>
      <c r="B9" s="4" t="s">
        <v>19</v>
      </c>
      <c r="C9" s="4" t="s">
        <v>20</v>
      </c>
      <c r="D9" s="5" t="s">
        <v>21</v>
      </c>
      <c r="E9" s="5">
        <v>150</v>
      </c>
      <c r="F9" s="49"/>
      <c r="G9" s="53"/>
      <c r="H9" s="49">
        <f t="shared" si="0"/>
        <v>0</v>
      </c>
      <c r="I9" s="6"/>
      <c r="J9" s="8"/>
      <c r="K9" s="7"/>
    </row>
    <row r="10" spans="1:11" ht="35.25" customHeight="1" x14ac:dyDescent="0.25">
      <c r="A10" s="3">
        <v>5</v>
      </c>
      <c r="B10" s="4" t="s">
        <v>84</v>
      </c>
      <c r="C10" s="4" t="s">
        <v>85</v>
      </c>
      <c r="D10" s="5" t="s">
        <v>86</v>
      </c>
      <c r="E10" s="5">
        <v>12</v>
      </c>
      <c r="F10" s="49"/>
      <c r="G10" s="53"/>
      <c r="H10" s="49">
        <f t="shared" si="0"/>
        <v>0</v>
      </c>
      <c r="I10" s="6"/>
      <c r="J10" s="8"/>
      <c r="K10" s="7"/>
    </row>
    <row r="11" spans="1:11" ht="19.5" customHeight="1" x14ac:dyDescent="0.25">
      <c r="A11" s="151" t="s">
        <v>22</v>
      </c>
      <c r="B11" s="151"/>
      <c r="C11" s="151"/>
      <c r="D11" s="151"/>
      <c r="E11" s="151"/>
      <c r="F11" s="151"/>
      <c r="G11" s="152"/>
      <c r="H11" s="6">
        <f>SUM(H6:H10)</f>
        <v>0</v>
      </c>
      <c r="I11" s="153"/>
      <c r="J11" s="154"/>
      <c r="K11" s="155"/>
    </row>
    <row r="12" spans="1:11" x14ac:dyDescent="0.25">
      <c r="A12" s="9"/>
      <c r="B12" s="10"/>
      <c r="C12" s="9"/>
      <c r="D12" s="9"/>
      <c r="E12" s="9"/>
      <c r="F12" s="9"/>
      <c r="G12" s="9"/>
      <c r="H12" s="9"/>
      <c r="I12" s="9"/>
      <c r="J12" s="11"/>
      <c r="K12" s="9"/>
    </row>
    <row r="13" spans="1:11" ht="50.25" customHeight="1" x14ac:dyDescent="0.2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11" ht="23.25" customHeight="1" x14ac:dyDescent="0.25">
      <c r="A14" s="156" t="s">
        <v>92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ht="60.75" customHeight="1" x14ac:dyDescent="0.25">
      <c r="A15" s="156" t="s">
        <v>94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x14ac:dyDescent="0.25">
      <c r="A16" s="13"/>
      <c r="B16" s="13"/>
      <c r="C16" s="13"/>
      <c r="D16" s="13"/>
      <c r="E16" s="14"/>
      <c r="F16" s="13"/>
      <c r="G16" s="13"/>
      <c r="H16" s="13"/>
      <c r="I16" s="13"/>
      <c r="J16" s="12"/>
      <c r="K16" s="9"/>
    </row>
    <row r="17" spans="1:11" x14ac:dyDescent="0.25">
      <c r="A17" s="15">
        <v>1</v>
      </c>
      <c r="B17" s="165" t="s">
        <v>23</v>
      </c>
      <c r="C17" s="165"/>
      <c r="D17" s="165"/>
      <c r="E17" s="9"/>
      <c r="F17" s="9"/>
      <c r="G17" s="9"/>
      <c r="H17" s="9"/>
      <c r="I17" s="9"/>
      <c r="J17" s="11"/>
      <c r="K17" s="9"/>
    </row>
    <row r="18" spans="1:11" x14ac:dyDescent="0.25">
      <c r="A18" s="15">
        <v>2</v>
      </c>
      <c r="B18" s="165" t="s">
        <v>24</v>
      </c>
      <c r="C18" s="165"/>
      <c r="D18" s="165"/>
      <c r="E18" s="9"/>
      <c r="F18" s="9"/>
      <c r="G18" s="9"/>
      <c r="H18" s="9"/>
      <c r="I18" s="9"/>
      <c r="J18" s="11"/>
      <c r="K18" s="9"/>
    </row>
    <row r="19" spans="1:11" x14ac:dyDescent="0.25">
      <c r="A19" s="15"/>
      <c r="B19" s="163"/>
      <c r="C19" s="163"/>
      <c r="D19" s="163"/>
      <c r="E19" s="163"/>
      <c r="F19" s="163"/>
      <c r="G19" s="163"/>
      <c r="H19" s="163"/>
      <c r="I19" s="163"/>
      <c r="J19" s="163"/>
      <c r="K19" s="9"/>
    </row>
  </sheetData>
  <mergeCells count="10">
    <mergeCell ref="C2:I2"/>
    <mergeCell ref="B19:J19"/>
    <mergeCell ref="A3:K3"/>
    <mergeCell ref="A11:G11"/>
    <mergeCell ref="I11:K11"/>
    <mergeCell ref="A13:K13"/>
    <mergeCell ref="A15:K15"/>
    <mergeCell ref="A14:K14"/>
    <mergeCell ref="B17:D17"/>
    <mergeCell ref="B18:D18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nr 1</vt:lpstr>
      <vt:lpstr>Pakiet nr 2</vt:lpstr>
      <vt:lpstr>Pakiet nr 3</vt:lpstr>
      <vt:lpstr>Pakiet nr 4</vt:lpstr>
      <vt:lpstr>Pakiet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2022-06-24T07:46:02Z</cp:lastPrinted>
  <dcterms:created xsi:type="dcterms:W3CDTF">2022-05-18T08:23:59Z</dcterms:created>
  <dcterms:modified xsi:type="dcterms:W3CDTF">2022-06-24T08:11:05Z</dcterms:modified>
</cp:coreProperties>
</file>