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biorówka" sheetId="1" r:id="rId1"/>
    <sheet name="Pakiet 1" sheetId="2" r:id="rId2"/>
    <sheet name="Pakiet 2" sheetId="3" r:id="rId3"/>
    <sheet name="Pakiet 3" sheetId="4" r:id="rId4"/>
    <sheet name="Pakiet 4" sheetId="5" r:id="rId5"/>
    <sheet name="Pakiet 5" sheetId="6" r:id="rId6"/>
    <sheet name="Pakiet 6" sheetId="7" r:id="rId7"/>
    <sheet name="Pakiet 7" sheetId="8" r:id="rId8"/>
    <sheet name="Pakiet 8" sheetId="9" r:id="rId9"/>
    <sheet name="Pakiet 9" sheetId="10" r:id="rId10"/>
    <sheet name="Pakiet 10" sheetId="11" r:id="rId11"/>
    <sheet name="Pakiet 11" sheetId="12" r:id="rId12"/>
    <sheet name="Pakiet 12" sheetId="13" r:id="rId13"/>
  </sheets>
  <definedNames/>
  <calcPr fullCalcOnLoad="1"/>
</workbook>
</file>

<file path=xl/sharedStrings.xml><?xml version="1.0" encoding="utf-8"?>
<sst xmlns="http://schemas.openxmlformats.org/spreadsheetml/2006/main" count="236" uniqueCount="90">
  <si>
    <t>Wartość netto</t>
  </si>
  <si>
    <t>Wartość brutto</t>
  </si>
  <si>
    <t>Ilość</t>
  </si>
  <si>
    <t>Pakiet 5</t>
  </si>
  <si>
    <t>Pakiet 6</t>
  </si>
  <si>
    <t>Nr</t>
  </si>
  <si>
    <t>Nazwa międzynarodowa preparatu - postać - dawka</t>
  </si>
  <si>
    <t>Nazwa handlowa preparatu-postać-dawka</t>
  </si>
  <si>
    <t>J.M.</t>
  </si>
  <si>
    <t xml:space="preserve">Cena jedn. netto/zł </t>
  </si>
  <si>
    <t>VAT %</t>
  </si>
  <si>
    <t>wartość:</t>
  </si>
  <si>
    <t>Wpis do rejestru produktów leczniczych</t>
  </si>
  <si>
    <t>Pakiet 4</t>
  </si>
  <si>
    <t>Pakiet 3</t>
  </si>
  <si>
    <t>Pakiet 2</t>
  </si>
  <si>
    <t>Pakiet 1</t>
  </si>
  <si>
    <t>PAKIET 1</t>
  </si>
  <si>
    <t>PAKIET 2</t>
  </si>
  <si>
    <t>PAKIET 3</t>
  </si>
  <si>
    <t>PAKIET 4</t>
  </si>
  <si>
    <t>Wycena</t>
  </si>
  <si>
    <t>Nr pakietu</t>
  </si>
  <si>
    <t>Razem:</t>
  </si>
  <si>
    <t>PAKIET 5</t>
  </si>
  <si>
    <t>PAKIET 6</t>
  </si>
  <si>
    <t>Pakiet 7</t>
  </si>
  <si>
    <t>PAKIET 7</t>
  </si>
  <si>
    <t xml:space="preserve">PEG-Intron 50 (pegylowany interferon alfa2b) </t>
  </si>
  <si>
    <t xml:space="preserve">PEG-Intron 80 (pegylowany interferon alfa2b) </t>
  </si>
  <si>
    <t xml:space="preserve">PEG-Intron 100 (pegylowany interferon alfa2b) </t>
  </si>
  <si>
    <t xml:space="preserve">PEG-Intron 120 (pegylowany interferon alfa2b) </t>
  </si>
  <si>
    <t>REBETOL 200mg</t>
  </si>
  <si>
    <t>Peginterferonum alfa-2b 
dopuszczalne opakowania:
 fiolka 50 mcg</t>
  </si>
  <si>
    <t>Peginterferonum alfa-2b 
dopuszczalne opakowania: 
fiolka 80 mcg</t>
  </si>
  <si>
    <t>Peginterferonum alfa-2b 
dopuszczalne opakowania: 
fiolka 100 mcg</t>
  </si>
  <si>
    <t>Peginterferonum alfa-2b 
dopuszczalne opakowania: 
fiolka 120 mcg</t>
  </si>
  <si>
    <t>Rybawiryna 
 200 mg
opakowanie: 140 tabletek</t>
  </si>
  <si>
    <t>Wartość netto zł /kol.5x6/</t>
  </si>
  <si>
    <t>Cena jedn brutto zł /kol.6+ (6x8)/</t>
  </si>
  <si>
    <t>Wartość brutto zł /kol.7+(7x8)/</t>
  </si>
  <si>
    <t>OP.</t>
  </si>
  <si>
    <t>FIOL.</t>
  </si>
  <si>
    <t xml:space="preserve">"PEGASYS 135" (pegylowany interferon alfa2a) </t>
  </si>
  <si>
    <t xml:space="preserve">"PEGASYS 180" (pegylowany interferon alfa2a) </t>
  </si>
  <si>
    <t>COPEGUS 200 mg</t>
  </si>
  <si>
    <t>COPEGUS 400 mg</t>
  </si>
  <si>
    <t>Peginterferonum alfa-2a 
dopuszczalne opakowania:
fiolka 135 mcg</t>
  </si>
  <si>
    <t>Peginterferonum alfa-2a 
dopuszczalne opakowania:
fiolka 180 mcg</t>
  </si>
  <si>
    <t>Rybawiryna 200 mg
opakowanie: 168 tabletek</t>
  </si>
  <si>
    <t>Rybawiryna 400 mg
opakowanie: 56 tabletek</t>
  </si>
  <si>
    <t>Interferon naturalny alfa
3 mln j.m.</t>
  </si>
  <si>
    <t>ALFAFERONE
(IFN naturalny)</t>
  </si>
  <si>
    <t>HEPSERA
 0,1g x 30 tabl.</t>
  </si>
  <si>
    <t>Dipiwoksyl aldefowiru 10mg/1 tabl.; tabl. 30 tabl.</t>
  </si>
  <si>
    <t>Lamiwudyna
100 mg
1 tabletka</t>
  </si>
  <si>
    <t>ZEFFIX
(Lamivudyna)</t>
  </si>
  <si>
    <t>Erytropoetinum beta.
Ilość i wielkość dawek uzależniona od zapotrzebowania zamawiającego.
W dawkach do podawania dożylnego i podskórnego (w IU):
500, 1 000, 2 000, 3 000, 4 000, 
5 000, 6 000, 50 000.</t>
  </si>
  <si>
    <t xml:space="preserve">NEORECORMON
</t>
  </si>
  <si>
    <t>1 tys. IU.</t>
  </si>
  <si>
    <t>MIRCERA</t>
  </si>
  <si>
    <t>1 mikrogram</t>
  </si>
  <si>
    <t>Pakiet 8</t>
  </si>
  <si>
    <t>Pakiet 9</t>
  </si>
  <si>
    <t>Darbepoetin alfa.
Ilość i wielkość dawek uzależniona od zapotrzebowania zamawiającego.
W dawkach do podawania dożylnego i podskórnego.
W mikrogramach: 10, 15, 20, 30, 40, 50.</t>
  </si>
  <si>
    <t>ARANESP
(Darbepoetin alfa)</t>
  </si>
  <si>
    <t>Pakiet 10</t>
  </si>
  <si>
    <t>Sevelamerum 800 mg
opakowanie: 180 tabl.</t>
  </si>
  <si>
    <t>RENAGEL</t>
  </si>
  <si>
    <t>Pakiet 11</t>
  </si>
  <si>
    <t>1000 ml zawiera:
Alanine 6,2 g;
Argininum 8,2 g;
Cysteinum 0,4 g;
Glycinum 5,305 g;
Histidinum 9,8 g;
Isoleucinum 5,8 g;
Leucinum 12,8 g;
Lysinum 12 g;
Methioninum 2 g;
Phenylolaminum 3,5 g;
Prolinum 3 g;
Serinum 7,6 g;
Threoninum 8,2 g;
Tryptophanum 3 g;
Tyrosinum 0,6 g;
Valinum 8,7 g;
W 1000 ml jest 100 g aminokwasów. Ponadto glicylotyrozyna 3,155 g = glicyna 0,994 g + tyrozyna 2,4 g. Azot całkowity16,3 g. Jabłczany 15 mmol, octany 124 mmol. Osmolarność 935 mOsmol/l. Wartość energetyczna 400 kcal (1600 kJ).</t>
  </si>
  <si>
    <t>NEPHROTECT</t>
  </si>
  <si>
    <t>BUTELKA
500 ml</t>
  </si>
  <si>
    <t>Pakiet 12</t>
  </si>
  <si>
    <t xml:space="preserve">XIGRIS
</t>
  </si>
  <si>
    <t>ABCIXIMAB
inj. 0,01 g/5 ml</t>
  </si>
  <si>
    <t>REOPRO</t>
  </si>
  <si>
    <t>amp.</t>
  </si>
  <si>
    <t xml:space="preserve"> </t>
  </si>
  <si>
    <t>Rekombinowana wersja ludzkiego aktywowanego białka C (rhAPC). 
- fiolka 0,005 g</t>
  </si>
  <si>
    <t>fiolka</t>
  </si>
  <si>
    <t>Rekombinowana wersja ludzkiego aktywowanego białka C (rhAPC). 
- fiolka 0,020 g</t>
  </si>
  <si>
    <t>Glikol metoksypolietylenowy epoetyny beta.
Ilość i wielkość dawek uzależniona od zapotrzebowania zamawiającego.
W dawkach do podawania dożylnego i podskórnego.
W mikrogramach: we wszystkich dostępnych dawkach.</t>
  </si>
  <si>
    <t>PAKIET 8</t>
  </si>
  <si>
    <t>PAKIET 9</t>
  </si>
  <si>
    <t>PAKIET 10</t>
  </si>
  <si>
    <t>PAKIET 11</t>
  </si>
  <si>
    <t>PAKIET 12</t>
  </si>
  <si>
    <t>EZ/ZP/53/2009</t>
  </si>
  <si>
    <t>Leki refundowane przez Narodowy Fundusz Zdrowia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</si>
</sst>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dd\.mm\.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15">
    <font>
      <sz val="10"/>
      <name val="Arial CE"/>
      <family val="0"/>
    </font>
    <font>
      <b/>
      <sz val="8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0"/>
    </font>
    <font>
      <i/>
      <sz val="9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3" fillId="0" borderId="1" xfId="18" applyFont="1" applyBorder="1" applyAlignment="1">
      <alignment vertical="center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2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4" fontId="6" fillId="0" borderId="2" xfId="0" applyNumberFormat="1" applyFont="1" applyFill="1" applyBorder="1" applyAlignment="1">
      <alignment horizontal="right"/>
    </xf>
    <xf numFmtId="0" fontId="0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9" fillId="0" borderId="2" xfId="0" applyNumberFormat="1" applyFont="1" applyFill="1" applyBorder="1" applyAlignment="1">
      <alignment/>
    </xf>
    <xf numFmtId="9" fontId="9" fillId="0" borderId="2" xfId="0" applyNumberFormat="1" applyFont="1" applyFill="1" applyBorder="1" applyAlignment="1">
      <alignment/>
    </xf>
    <xf numFmtId="4" fontId="9" fillId="0" borderId="3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vertical="center"/>
    </xf>
    <xf numFmtId="172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" fontId="9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44" fontId="11" fillId="0" borderId="1" xfId="18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4" fontId="12" fillId="0" borderId="1" xfId="18" applyFont="1" applyBorder="1" applyAlignment="1">
      <alignment vertical="center"/>
    </xf>
    <xf numFmtId="0" fontId="7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9" fontId="0" fillId="0" borderId="0" xfId="17" applyAlignment="1">
      <alignment/>
    </xf>
    <xf numFmtId="0" fontId="1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9"/>
  <sheetViews>
    <sheetView workbookViewId="0" topLeftCell="A1">
      <selection activeCell="D2" sqref="D2"/>
    </sheetView>
  </sheetViews>
  <sheetFormatPr defaultColWidth="9.00390625" defaultRowHeight="12.75"/>
  <cols>
    <col min="1" max="1" width="22.25390625" style="0" customWidth="1"/>
    <col min="2" max="3" width="33.25390625" style="0" customWidth="1"/>
  </cols>
  <sheetData>
    <row r="3" ht="39.75" customHeight="1"/>
    <row r="4" spans="1:3" s="33" customFormat="1" ht="34.5" customHeight="1">
      <c r="A4" s="32" t="s">
        <v>88</v>
      </c>
      <c r="B4" s="48" t="s">
        <v>89</v>
      </c>
      <c r="C4" s="48"/>
    </row>
    <row r="5" spans="1:3" s="33" customFormat="1" ht="15">
      <c r="A5" s="48" t="s">
        <v>22</v>
      </c>
      <c r="B5" s="48" t="s">
        <v>21</v>
      </c>
      <c r="C5" s="48"/>
    </row>
    <row r="6" spans="1:3" s="33" customFormat="1" ht="15">
      <c r="A6" s="48"/>
      <c r="B6" s="32" t="s">
        <v>0</v>
      </c>
      <c r="C6" s="32" t="s">
        <v>1</v>
      </c>
    </row>
    <row r="7" spans="1:3" s="33" customFormat="1" ht="34.5" customHeight="1">
      <c r="A7" s="32" t="s">
        <v>17</v>
      </c>
      <c r="B7" s="34">
        <f>'Pakiet 1'!G12</f>
        <v>0</v>
      </c>
      <c r="C7" s="34">
        <f>'Pakiet 1'!J12</f>
        <v>0</v>
      </c>
    </row>
    <row r="8" spans="1:3" s="33" customFormat="1" ht="34.5" customHeight="1">
      <c r="A8" s="32" t="s">
        <v>18</v>
      </c>
      <c r="B8" s="34">
        <f>'Pakiet 2'!G11</f>
        <v>0</v>
      </c>
      <c r="C8" s="34">
        <f>'Pakiet 2'!J11</f>
        <v>0</v>
      </c>
    </row>
    <row r="9" spans="1:3" s="33" customFormat="1" ht="34.5" customHeight="1">
      <c r="A9" s="32" t="s">
        <v>19</v>
      </c>
      <c r="B9" s="34">
        <f>'Pakiet 3'!G8</f>
        <v>0</v>
      </c>
      <c r="C9" s="34">
        <f>'Pakiet 3'!J8</f>
        <v>0</v>
      </c>
    </row>
    <row r="10" spans="1:3" s="33" customFormat="1" ht="34.5" customHeight="1">
      <c r="A10" s="32" t="s">
        <v>20</v>
      </c>
      <c r="B10" s="34">
        <f>'Pakiet 4'!G8</f>
        <v>0</v>
      </c>
      <c r="C10" s="34">
        <f>'Pakiet 4'!J8</f>
        <v>0</v>
      </c>
    </row>
    <row r="11" spans="1:3" s="33" customFormat="1" ht="34.5" customHeight="1">
      <c r="A11" s="32" t="s">
        <v>24</v>
      </c>
      <c r="B11" s="34">
        <f>'Pakiet 5'!G8</f>
        <v>0</v>
      </c>
      <c r="C11" s="34">
        <f>'Pakiet 5'!J8</f>
        <v>0</v>
      </c>
    </row>
    <row r="12" spans="1:3" s="33" customFormat="1" ht="34.5" customHeight="1">
      <c r="A12" s="32" t="s">
        <v>25</v>
      </c>
      <c r="B12" s="34">
        <f>'Pakiet 6'!G8</f>
        <v>0</v>
      </c>
      <c r="C12" s="34">
        <f>'Pakiet 6'!J8</f>
        <v>0</v>
      </c>
    </row>
    <row r="13" spans="1:3" s="33" customFormat="1" ht="34.5" customHeight="1">
      <c r="A13" s="32" t="s">
        <v>27</v>
      </c>
      <c r="B13" s="34">
        <f>'Pakiet 7'!G8</f>
        <v>0</v>
      </c>
      <c r="C13" s="34">
        <f>'Pakiet 7'!J8</f>
        <v>0</v>
      </c>
    </row>
    <row r="14" spans="1:3" s="33" customFormat="1" ht="34.5" customHeight="1">
      <c r="A14" s="32" t="s">
        <v>83</v>
      </c>
      <c r="B14" s="34">
        <f>'Pakiet 8'!G8</f>
        <v>0</v>
      </c>
      <c r="C14" s="34">
        <f>'Pakiet 8'!J8</f>
        <v>0</v>
      </c>
    </row>
    <row r="15" spans="1:3" s="33" customFormat="1" ht="34.5" customHeight="1">
      <c r="A15" s="32" t="s">
        <v>84</v>
      </c>
      <c r="B15" s="34">
        <f>'Pakiet 9'!G8</f>
        <v>0</v>
      </c>
      <c r="C15" s="34">
        <f>'Pakiet 9'!J8</f>
        <v>0</v>
      </c>
    </row>
    <row r="16" spans="1:3" s="33" customFormat="1" ht="34.5" customHeight="1">
      <c r="A16" s="32" t="s">
        <v>85</v>
      </c>
      <c r="B16" s="34">
        <f>'Pakiet 10'!G8</f>
        <v>0</v>
      </c>
      <c r="C16" s="34">
        <f>'Pakiet 10'!J8</f>
        <v>0</v>
      </c>
    </row>
    <row r="17" spans="1:3" s="33" customFormat="1" ht="34.5" customHeight="1">
      <c r="A17" s="32" t="s">
        <v>86</v>
      </c>
      <c r="B17" s="34">
        <f>'Pakiet 11'!G9</f>
        <v>0</v>
      </c>
      <c r="C17" s="34">
        <f>'Pakiet 11'!J9</f>
        <v>0</v>
      </c>
    </row>
    <row r="18" spans="1:3" s="33" customFormat="1" ht="34.5" customHeight="1">
      <c r="A18" s="32" t="s">
        <v>87</v>
      </c>
      <c r="B18" s="34">
        <f>'Pakiet 12'!G8</f>
        <v>0</v>
      </c>
      <c r="C18" s="34">
        <f>'Pakiet 12'!J8</f>
        <v>0</v>
      </c>
    </row>
    <row r="19" spans="1:3" s="33" customFormat="1" ht="34.5" customHeight="1">
      <c r="A19" s="35" t="s">
        <v>23</v>
      </c>
      <c r="B19" s="36">
        <f>SUM(B7:B18)</f>
        <v>0</v>
      </c>
      <c r="C19" s="36">
        <f>SUM(C7:C18)</f>
        <v>0</v>
      </c>
    </row>
    <row r="20" s="1" customFormat="1" ht="39.75" customHeight="1"/>
    <row r="21" s="1" customFormat="1" ht="39.75" customHeight="1"/>
    <row r="22" s="1" customFormat="1" ht="39.75" customHeight="1"/>
    <row r="23" s="1" customFormat="1" ht="12.75"/>
  </sheetData>
  <mergeCells count="3">
    <mergeCell ref="B5:C5"/>
    <mergeCell ref="A5:A6"/>
    <mergeCell ref="B4:C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&amp;LWojewódzki Szpital Zespolony
ul. Grunwaldzka 45
25-736 Kielce
&amp;"Arial CE,Pogrubiony"EZ/ZP/53/2009&amp;C&amp;F&amp;RKielce, dn. 2009-06-19</oddHeader>
    <oddFooter>&amp;LOpracował: Elżbieta Kłużna-Cebula&amp;Cstrona &amp;P z &amp;N&amp;RZatwierdził: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AE24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22.00390625" style="0" customWidth="1"/>
    <col min="4" max="4" width="9.625" style="0" customWidth="1"/>
    <col min="5" max="5" width="5.25390625" style="0" bestFit="1" customWidth="1"/>
    <col min="6" max="6" width="8.75390625" style="0" bestFit="1" customWidth="1"/>
    <col min="7" max="7" width="11.875" style="0" bestFit="1" customWidth="1"/>
    <col min="8" max="8" width="4.625" style="0" bestFit="1" customWidth="1"/>
    <col min="9" max="9" width="13.75390625" style="0" customWidth="1"/>
    <col min="10" max="10" width="11.75390625" style="0" customWidth="1"/>
    <col min="11" max="11" width="9.25390625" style="0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" customHeight="1"/>
    <row r="3" ht="18">
      <c r="B3" s="22" t="s">
        <v>63</v>
      </c>
    </row>
    <row r="4" ht="18">
      <c r="B4" s="22"/>
    </row>
    <row r="5" spans="1:11" s="24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31" s="10" customFormat="1" ht="45" customHeight="1">
      <c r="A6" s="7" t="s">
        <v>5</v>
      </c>
      <c r="B6" s="7" t="s">
        <v>6</v>
      </c>
      <c r="C6" s="7" t="s">
        <v>7</v>
      </c>
      <c r="D6" s="8" t="s">
        <v>8</v>
      </c>
      <c r="E6" s="7" t="s">
        <v>2</v>
      </c>
      <c r="F6" s="8" t="s">
        <v>9</v>
      </c>
      <c r="G6" s="8" t="s">
        <v>38</v>
      </c>
      <c r="H6" s="8" t="s">
        <v>10</v>
      </c>
      <c r="I6" s="8" t="s">
        <v>39</v>
      </c>
      <c r="J6" s="8" t="s">
        <v>40</v>
      </c>
      <c r="K6" s="20" t="s">
        <v>12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0" customFormat="1" ht="25.5">
      <c r="A7" s="16">
        <v>1</v>
      </c>
      <c r="B7" s="41" t="s">
        <v>67</v>
      </c>
      <c r="C7" s="40" t="s">
        <v>68</v>
      </c>
      <c r="D7" s="4" t="s">
        <v>41</v>
      </c>
      <c r="E7" s="5">
        <v>100</v>
      </c>
      <c r="F7" s="6"/>
      <c r="G7" s="11">
        <f>E7*F7</f>
        <v>0</v>
      </c>
      <c r="H7" s="12"/>
      <c r="I7" s="11">
        <f>F7+(F7*H7)</f>
        <v>0</v>
      </c>
      <c r="J7" s="11">
        <f>G7+(G7*H7)</f>
        <v>0</v>
      </c>
      <c r="K7" s="2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11" ht="12.75">
      <c r="A8" s="13"/>
      <c r="B8" s="37" t="s">
        <v>11</v>
      </c>
      <c r="C8" s="14"/>
      <c r="D8" s="14"/>
      <c r="E8" s="14"/>
      <c r="F8" s="15"/>
      <c r="G8" s="25">
        <f>SUM(G7:G7)</f>
        <v>0</v>
      </c>
      <c r="H8" s="26"/>
      <c r="I8" s="27"/>
      <c r="J8" s="31">
        <f>SUM(J7:J7)</f>
        <v>0</v>
      </c>
      <c r="K8" s="19"/>
    </row>
    <row r="9" spans="4:11" ht="12.75">
      <c r="D9" s="38"/>
      <c r="G9" s="29"/>
      <c r="J9" s="28"/>
      <c r="K9" s="30"/>
    </row>
    <row r="10" spans="10:11" ht="12.75">
      <c r="J10" s="30"/>
      <c r="K10" s="30"/>
    </row>
    <row r="18" s="1" customFormat="1" ht="12.75">
      <c r="H18" s="2"/>
    </row>
    <row r="19" s="1" customFormat="1" ht="12.75">
      <c r="H19" s="2"/>
    </row>
    <row r="20" s="1" customFormat="1" ht="12.75">
      <c r="H20" s="2"/>
    </row>
    <row r="21" s="1" customFormat="1" ht="12.75">
      <c r="H21" s="2"/>
    </row>
    <row r="22" s="1" customFormat="1" ht="12.75">
      <c r="H22" s="2"/>
    </row>
    <row r="23" s="1" customFormat="1" ht="12.75">
      <c r="H23" s="2"/>
    </row>
    <row r="24" s="1" customFormat="1" ht="12.75">
      <c r="H24" s="2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CE,Pogrubiony"EZ/ZP/53/2009&amp;C&amp;F&amp;RKielce, dn. 2009-06-19</oddHeader>
    <oddFooter>&amp;LOpracował: Elżbieta Kałużna-Cebula&amp;Cstrona &amp;P z &amp;N&amp;RZatwierdził: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AE24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22.00390625" style="0" customWidth="1"/>
    <col min="4" max="4" width="9.625" style="0" customWidth="1"/>
    <col min="5" max="5" width="5.25390625" style="0" bestFit="1" customWidth="1"/>
    <col min="6" max="6" width="8.75390625" style="0" bestFit="1" customWidth="1"/>
    <col min="7" max="7" width="11.875" style="0" bestFit="1" customWidth="1"/>
    <col min="8" max="8" width="4.625" style="0" bestFit="1" customWidth="1"/>
    <col min="9" max="9" width="13.75390625" style="0" customWidth="1"/>
    <col min="10" max="10" width="11.75390625" style="0" customWidth="1"/>
    <col min="11" max="11" width="9.25390625" style="0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" customHeight="1"/>
    <row r="3" ht="18">
      <c r="B3" s="22" t="s">
        <v>66</v>
      </c>
    </row>
    <row r="4" ht="18">
      <c r="B4" s="22"/>
    </row>
    <row r="5" spans="1:11" s="24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31" s="10" customFormat="1" ht="45" customHeight="1">
      <c r="A6" s="7" t="s">
        <v>5</v>
      </c>
      <c r="B6" s="7" t="s">
        <v>6</v>
      </c>
      <c r="C6" s="7" t="s">
        <v>7</v>
      </c>
      <c r="D6" s="8" t="s">
        <v>8</v>
      </c>
      <c r="E6" s="7" t="s">
        <v>2</v>
      </c>
      <c r="F6" s="8" t="s">
        <v>9</v>
      </c>
      <c r="G6" s="8" t="s">
        <v>38</v>
      </c>
      <c r="H6" s="8" t="s">
        <v>10</v>
      </c>
      <c r="I6" s="8" t="s">
        <v>39</v>
      </c>
      <c r="J6" s="8" t="s">
        <v>40</v>
      </c>
      <c r="K6" s="20" t="s">
        <v>12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0" customFormat="1" ht="270">
      <c r="A7" s="16">
        <v>1</v>
      </c>
      <c r="B7" s="43" t="s">
        <v>70</v>
      </c>
      <c r="C7" s="18" t="s">
        <v>71</v>
      </c>
      <c r="D7" s="3" t="s">
        <v>72</v>
      </c>
      <c r="E7" s="5">
        <v>200</v>
      </c>
      <c r="F7" s="6"/>
      <c r="G7" s="11">
        <f>E7*F7</f>
        <v>0</v>
      </c>
      <c r="H7" s="12"/>
      <c r="I7" s="11">
        <f>F7+(F7*H7)</f>
        <v>0</v>
      </c>
      <c r="J7" s="11">
        <f>G7+(G7*H7)</f>
        <v>0</v>
      </c>
      <c r="K7" s="2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11" ht="12.75">
      <c r="A8" s="13"/>
      <c r="B8" s="37" t="s">
        <v>11</v>
      </c>
      <c r="C8" s="14"/>
      <c r="D8" s="14"/>
      <c r="E8" s="14"/>
      <c r="F8" s="15"/>
      <c r="G8" s="25">
        <f>SUM(G7:G7)</f>
        <v>0</v>
      </c>
      <c r="H8" s="26"/>
      <c r="I8" s="27"/>
      <c r="J8" s="31">
        <f>SUM(J7:J7)</f>
        <v>0</v>
      </c>
      <c r="K8" s="19"/>
    </row>
    <row r="9" spans="4:11" ht="12.75">
      <c r="D9" s="38"/>
      <c r="G9" s="29"/>
      <c r="J9" s="28"/>
      <c r="K9" s="30"/>
    </row>
    <row r="10" spans="10:11" ht="12.75">
      <c r="J10" s="30"/>
      <c r="K10" s="30"/>
    </row>
    <row r="18" s="1" customFormat="1" ht="12.75">
      <c r="H18" s="2"/>
    </row>
    <row r="19" s="1" customFormat="1" ht="12.75">
      <c r="H19" s="2"/>
    </row>
    <row r="20" s="1" customFormat="1" ht="12.75">
      <c r="H20" s="2"/>
    </row>
    <row r="21" s="1" customFormat="1" ht="12.75">
      <c r="H21" s="2"/>
    </row>
    <row r="22" s="1" customFormat="1" ht="12.75">
      <c r="H22" s="2"/>
    </row>
    <row r="23" s="1" customFormat="1" ht="12.75">
      <c r="H23" s="2"/>
    </row>
    <row r="24" s="1" customFormat="1" ht="12.75">
      <c r="H24" s="2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CE,Pogrubiony"EZ/ZP/53/2009&amp;C&amp;F&amp;RKielce, dn. 2009-06-19</oddHeader>
    <oddFooter>&amp;LOpracował: Elżbieta Kałużna-Cebula&amp;Cstrona &amp;P z &amp;N&amp;RZatwierdził: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AE2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22.00390625" style="0" customWidth="1"/>
    <col min="4" max="4" width="9.625" style="0" customWidth="1"/>
    <col min="5" max="5" width="5.25390625" style="0" bestFit="1" customWidth="1"/>
    <col min="6" max="6" width="8.75390625" style="0" bestFit="1" customWidth="1"/>
    <col min="7" max="7" width="11.875" style="0" bestFit="1" customWidth="1"/>
    <col min="8" max="8" width="4.625" style="0" bestFit="1" customWidth="1"/>
    <col min="9" max="9" width="13.75390625" style="0" customWidth="1"/>
    <col min="10" max="10" width="11.75390625" style="0" customWidth="1"/>
    <col min="11" max="11" width="9.25390625" style="0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" customHeight="1"/>
    <row r="3" ht="18">
      <c r="B3" s="22" t="s">
        <v>69</v>
      </c>
    </row>
    <row r="4" ht="18">
      <c r="B4" s="22"/>
    </row>
    <row r="5" spans="1:11" s="24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31" s="10" customFormat="1" ht="45" customHeight="1">
      <c r="A6" s="7" t="s">
        <v>5</v>
      </c>
      <c r="B6" s="7" t="s">
        <v>6</v>
      </c>
      <c r="C6" s="7" t="s">
        <v>7</v>
      </c>
      <c r="D6" s="8" t="s">
        <v>8</v>
      </c>
      <c r="E6" s="7" t="s">
        <v>2</v>
      </c>
      <c r="F6" s="8" t="s">
        <v>9</v>
      </c>
      <c r="G6" s="8" t="s">
        <v>38</v>
      </c>
      <c r="H6" s="8" t="s">
        <v>10</v>
      </c>
      <c r="I6" s="8" t="s">
        <v>39</v>
      </c>
      <c r="J6" s="8" t="s">
        <v>40</v>
      </c>
      <c r="K6" s="20" t="s">
        <v>12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0" customFormat="1" ht="38.25">
      <c r="A7" s="16">
        <v>1</v>
      </c>
      <c r="B7" s="42" t="s">
        <v>79</v>
      </c>
      <c r="C7" s="39" t="s">
        <v>74</v>
      </c>
      <c r="D7" s="3" t="s">
        <v>80</v>
      </c>
      <c r="E7" s="5">
        <v>80</v>
      </c>
      <c r="F7" s="6"/>
      <c r="G7" s="11">
        <f>E7*F7</f>
        <v>0</v>
      </c>
      <c r="H7" s="12"/>
      <c r="I7" s="11">
        <f>F7+(F7*H7)</f>
        <v>0</v>
      </c>
      <c r="J7" s="11">
        <f>G7+(G7*H7)</f>
        <v>0</v>
      </c>
      <c r="K7" s="2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10" customFormat="1" ht="38.25">
      <c r="A8" s="16">
        <v>2</v>
      </c>
      <c r="B8" s="42" t="s">
        <v>81</v>
      </c>
      <c r="C8" s="39" t="s">
        <v>74</v>
      </c>
      <c r="D8" s="3" t="s">
        <v>80</v>
      </c>
      <c r="E8" s="5">
        <v>20</v>
      </c>
      <c r="F8" s="6"/>
      <c r="G8" s="11">
        <f>E8*F8</f>
        <v>0</v>
      </c>
      <c r="H8" s="12"/>
      <c r="I8" s="11">
        <f>F8+(F8*H8)</f>
        <v>0</v>
      </c>
      <c r="J8" s="11">
        <f>G8+(G8*H8)</f>
        <v>0</v>
      </c>
      <c r="K8" s="20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11" ht="12.75">
      <c r="A9" s="13"/>
      <c r="B9" s="37" t="s">
        <v>11</v>
      </c>
      <c r="C9" s="14"/>
      <c r="D9" s="14"/>
      <c r="E9" s="14"/>
      <c r="F9" s="15"/>
      <c r="G9" s="25">
        <f>SUM(G7:G8)</f>
        <v>0</v>
      </c>
      <c r="H9" s="26"/>
      <c r="I9" s="27"/>
      <c r="J9" s="31">
        <f>SUM(J7:J8)</f>
        <v>0</v>
      </c>
      <c r="K9" s="19"/>
    </row>
    <row r="10" spans="4:11" ht="12.75">
      <c r="D10" s="38"/>
      <c r="G10" s="29"/>
      <c r="J10" s="28"/>
      <c r="K10" s="30"/>
    </row>
    <row r="11" spans="10:11" ht="12.75">
      <c r="J11" s="30"/>
      <c r="K11" s="30"/>
    </row>
    <row r="19" s="1" customFormat="1" ht="12.75">
      <c r="H19" s="2"/>
    </row>
    <row r="20" s="1" customFormat="1" ht="12.75">
      <c r="H20" s="2"/>
    </row>
    <row r="21" s="1" customFormat="1" ht="12.75">
      <c r="H21" s="2"/>
    </row>
    <row r="22" s="1" customFormat="1" ht="12.75">
      <c r="H22" s="2"/>
    </row>
    <row r="23" s="1" customFormat="1" ht="12.75">
      <c r="H23" s="2"/>
    </row>
    <row r="24" s="1" customFormat="1" ht="12.75">
      <c r="H24" s="2"/>
    </row>
    <row r="25" s="1" customFormat="1" ht="12.75">
      <c r="H25" s="2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CE,Pogrubiony"EZ/ZP/53/2009&amp;C&amp;F&amp;RKielce, dn. 2009-06-19</oddHeader>
    <oddFooter>&amp;LOpracował: Elżbieta Kałużna-Cebula&amp;Cstrona &amp;P z &amp;N&amp;RZatwierdził: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AE24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22.00390625" style="0" customWidth="1"/>
    <col min="4" max="4" width="9.625" style="0" customWidth="1"/>
    <col min="5" max="5" width="5.25390625" style="0" bestFit="1" customWidth="1"/>
    <col min="6" max="6" width="8.75390625" style="0" bestFit="1" customWidth="1"/>
    <col min="7" max="7" width="11.875" style="0" bestFit="1" customWidth="1"/>
    <col min="8" max="8" width="4.625" style="0" bestFit="1" customWidth="1"/>
    <col min="9" max="9" width="13.75390625" style="0" customWidth="1"/>
    <col min="10" max="10" width="11.75390625" style="0" customWidth="1"/>
    <col min="11" max="11" width="9.25390625" style="0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" customHeight="1"/>
    <row r="3" ht="18">
      <c r="B3" s="22" t="s">
        <v>73</v>
      </c>
    </row>
    <row r="4" ht="18">
      <c r="B4" s="22"/>
    </row>
    <row r="5" spans="1:11" s="24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31" s="10" customFormat="1" ht="45" customHeight="1">
      <c r="A6" s="7" t="s">
        <v>5</v>
      </c>
      <c r="B6" s="7" t="s">
        <v>6</v>
      </c>
      <c r="C6" s="7" t="s">
        <v>7</v>
      </c>
      <c r="D6" s="8" t="s">
        <v>8</v>
      </c>
      <c r="E6" s="7" t="s">
        <v>2</v>
      </c>
      <c r="F6" s="8" t="s">
        <v>9</v>
      </c>
      <c r="G6" s="8" t="s">
        <v>38</v>
      </c>
      <c r="H6" s="8" t="s">
        <v>10</v>
      </c>
      <c r="I6" s="8" t="s">
        <v>39</v>
      </c>
      <c r="J6" s="8" t="s">
        <v>40</v>
      </c>
      <c r="K6" s="20" t="s">
        <v>12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0" customFormat="1" ht="25.5">
      <c r="A7" s="16">
        <v>1</v>
      </c>
      <c r="B7" s="44" t="s">
        <v>75</v>
      </c>
      <c r="C7" s="45" t="s">
        <v>76</v>
      </c>
      <c r="D7" s="3" t="s">
        <v>77</v>
      </c>
      <c r="E7" s="5">
        <v>200</v>
      </c>
      <c r="F7" s="6"/>
      <c r="G7" s="11">
        <f>E7*F7</f>
        <v>0</v>
      </c>
      <c r="H7" s="12"/>
      <c r="I7" s="11">
        <f>F7+(F7*H7)</f>
        <v>0</v>
      </c>
      <c r="J7" s="11">
        <f>G7+(G7*H7)</f>
        <v>0</v>
      </c>
      <c r="K7" s="2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11" ht="12.75">
      <c r="A8" s="13"/>
      <c r="B8" s="37" t="s">
        <v>11</v>
      </c>
      <c r="C8" s="14"/>
      <c r="D8" s="14"/>
      <c r="E8" s="14"/>
      <c r="F8" s="15" t="s">
        <v>78</v>
      </c>
      <c r="G8" s="25">
        <f>SUM(G7:G7)</f>
        <v>0</v>
      </c>
      <c r="H8" s="26"/>
      <c r="I8" s="27"/>
      <c r="J8" s="31">
        <f>SUM(J7:J7)</f>
        <v>0</v>
      </c>
      <c r="K8" s="19"/>
    </row>
    <row r="9" spans="4:11" ht="12.75">
      <c r="D9" s="38"/>
      <c r="G9" s="29"/>
      <c r="J9" s="28"/>
      <c r="K9" s="30"/>
    </row>
    <row r="10" spans="10:11" ht="12.75">
      <c r="J10" s="30"/>
      <c r="K10" s="30"/>
    </row>
    <row r="18" s="1" customFormat="1" ht="12.75">
      <c r="H18" s="2"/>
    </row>
    <row r="19" s="1" customFormat="1" ht="12.75">
      <c r="H19" s="2"/>
    </row>
    <row r="20" s="1" customFormat="1" ht="12.75">
      <c r="H20" s="2"/>
    </row>
    <row r="21" s="1" customFormat="1" ht="12.75">
      <c r="H21" s="2"/>
    </row>
    <row r="22" s="1" customFormat="1" ht="12.75">
      <c r="H22" s="2"/>
    </row>
    <row r="23" s="1" customFormat="1" ht="12.75">
      <c r="H23" s="2"/>
    </row>
    <row r="24" s="1" customFormat="1" ht="12.75">
      <c r="H24" s="2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CE,Pogrubiony"EZ/ZP//2009&amp;C&amp;F&amp;RKielce, dn. 2009-06-</oddHeader>
    <oddFooter>&amp;LOpracował: Elżbieta Kałużna-Cebula&amp;Cstrona &amp;P z &amp;N&amp;RZatwierdził: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E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22.00390625" style="0" customWidth="1"/>
    <col min="4" max="4" width="8.125" style="0" bestFit="1" customWidth="1"/>
    <col min="5" max="5" width="5.25390625" style="0" bestFit="1" customWidth="1"/>
    <col min="6" max="6" width="8.25390625" style="0" customWidth="1"/>
    <col min="7" max="7" width="13.75390625" style="0" bestFit="1" customWidth="1"/>
    <col min="8" max="8" width="4.625" style="0" bestFit="1" customWidth="1"/>
    <col min="9" max="9" width="13.75390625" style="0" customWidth="1"/>
    <col min="10" max="10" width="13.625" style="0" bestFit="1" customWidth="1"/>
    <col min="11" max="11" width="9.25390625" style="0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" customHeight="1"/>
    <row r="3" ht="18">
      <c r="B3" s="22" t="s">
        <v>16</v>
      </c>
    </row>
    <row r="4" ht="18">
      <c r="B4" s="22"/>
    </row>
    <row r="5" spans="1:11" s="24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31" s="10" customFormat="1" ht="67.5">
      <c r="A6" s="7" t="s">
        <v>5</v>
      </c>
      <c r="B6" s="7" t="s">
        <v>6</v>
      </c>
      <c r="C6" s="7" t="s">
        <v>7</v>
      </c>
      <c r="D6" s="8" t="s">
        <v>8</v>
      </c>
      <c r="E6" s="7" t="s">
        <v>2</v>
      </c>
      <c r="F6" s="8" t="s">
        <v>9</v>
      </c>
      <c r="G6" s="8" t="s">
        <v>38</v>
      </c>
      <c r="H6" s="8" t="s">
        <v>10</v>
      </c>
      <c r="I6" s="8" t="s">
        <v>39</v>
      </c>
      <c r="J6" s="8" t="s">
        <v>40</v>
      </c>
      <c r="K6" s="20" t="s">
        <v>12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0" customFormat="1" ht="39.75" customHeight="1">
      <c r="A7" s="16">
        <v>1</v>
      </c>
      <c r="B7" s="41" t="s">
        <v>33</v>
      </c>
      <c r="C7" s="40" t="s">
        <v>28</v>
      </c>
      <c r="D7" s="4" t="s">
        <v>42</v>
      </c>
      <c r="E7" s="5">
        <v>96</v>
      </c>
      <c r="F7" s="6"/>
      <c r="G7" s="11">
        <f>E7*F7</f>
        <v>0</v>
      </c>
      <c r="H7" s="12"/>
      <c r="I7" s="11">
        <f>F7+(F7*H7)</f>
        <v>0</v>
      </c>
      <c r="J7" s="11">
        <f>G7+(G7*H7)</f>
        <v>0</v>
      </c>
      <c r="K7" s="2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10" customFormat="1" ht="39.75" customHeight="1">
      <c r="A8" s="16">
        <v>2</v>
      </c>
      <c r="B8" s="41" t="s">
        <v>34</v>
      </c>
      <c r="C8" s="40" t="s">
        <v>29</v>
      </c>
      <c r="D8" s="4" t="s">
        <v>42</v>
      </c>
      <c r="E8" s="5">
        <v>624</v>
      </c>
      <c r="F8" s="6"/>
      <c r="G8" s="11">
        <f>E8*F8</f>
        <v>0</v>
      </c>
      <c r="H8" s="12"/>
      <c r="I8" s="11">
        <f>F8+(F8*H8)</f>
        <v>0</v>
      </c>
      <c r="J8" s="11">
        <f>G8+(G8*H8)</f>
        <v>0</v>
      </c>
      <c r="K8" s="20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10" customFormat="1" ht="39.75" customHeight="1">
      <c r="A9" s="16">
        <v>3</v>
      </c>
      <c r="B9" s="41" t="s">
        <v>35</v>
      </c>
      <c r="C9" s="40" t="s">
        <v>30</v>
      </c>
      <c r="D9" s="4" t="s">
        <v>42</v>
      </c>
      <c r="E9" s="5">
        <v>864</v>
      </c>
      <c r="F9" s="6"/>
      <c r="G9" s="11">
        <f>E9*F9</f>
        <v>0</v>
      </c>
      <c r="H9" s="12"/>
      <c r="I9" s="11">
        <f>F9+(F9*H9)</f>
        <v>0</v>
      </c>
      <c r="J9" s="11">
        <f>G9+(G9*H9)</f>
        <v>0</v>
      </c>
      <c r="K9" s="20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10" customFormat="1" ht="39.75" customHeight="1">
      <c r="A10" s="21">
        <v>4</v>
      </c>
      <c r="B10" s="41" t="s">
        <v>36</v>
      </c>
      <c r="C10" s="40" t="s">
        <v>31</v>
      </c>
      <c r="D10" s="4" t="s">
        <v>42</v>
      </c>
      <c r="E10" s="5">
        <v>720</v>
      </c>
      <c r="F10" s="6"/>
      <c r="G10" s="11">
        <f>E10*F10</f>
        <v>0</v>
      </c>
      <c r="H10" s="12"/>
      <c r="I10" s="11">
        <f>F10+(F10*H10)</f>
        <v>0</v>
      </c>
      <c r="J10" s="11">
        <f>G10+(G10*H10)</f>
        <v>0</v>
      </c>
      <c r="K10" s="1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10" customFormat="1" ht="39.75" customHeight="1">
      <c r="A11" s="21">
        <v>5</v>
      </c>
      <c r="B11" s="41" t="s">
        <v>37</v>
      </c>
      <c r="C11" s="40" t="s">
        <v>32</v>
      </c>
      <c r="D11" s="4" t="s">
        <v>41</v>
      </c>
      <c r="E11" s="5">
        <v>552</v>
      </c>
      <c r="F11" s="6"/>
      <c r="G11" s="11">
        <f>E11*F11</f>
        <v>0</v>
      </c>
      <c r="H11" s="12"/>
      <c r="I11" s="11">
        <f>F11+(F11*H11)</f>
        <v>0</v>
      </c>
      <c r="J11" s="11">
        <f>G11+(G11*H11)</f>
        <v>0</v>
      </c>
      <c r="K11" s="1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11" ht="12.75">
      <c r="A12" s="13"/>
      <c r="B12" s="37" t="s">
        <v>11</v>
      </c>
      <c r="C12" s="14"/>
      <c r="D12" s="14"/>
      <c r="E12" s="14"/>
      <c r="F12" s="15"/>
      <c r="G12" s="25">
        <f>SUM(G7:G11)</f>
        <v>0</v>
      </c>
      <c r="H12" s="26"/>
      <c r="I12" s="27"/>
      <c r="J12" s="31">
        <f>SUM(J7:J11)</f>
        <v>0</v>
      </c>
      <c r="K12" s="19"/>
    </row>
    <row r="13" spans="4:11" ht="12.75">
      <c r="D13" s="38"/>
      <c r="G13" s="29"/>
      <c r="J13" s="28"/>
      <c r="K13" s="30"/>
    </row>
    <row r="14" spans="10:11" ht="12.75">
      <c r="J14" s="30"/>
      <c r="K14" s="30"/>
    </row>
    <row r="22" s="1" customFormat="1" ht="12.75">
      <c r="H22" s="2"/>
    </row>
    <row r="23" s="1" customFormat="1" ht="12.75">
      <c r="H23" s="2"/>
    </row>
    <row r="24" s="1" customFormat="1" ht="12.75">
      <c r="H24" s="2"/>
    </row>
    <row r="25" s="1" customFormat="1" ht="12.75">
      <c r="H25" s="2"/>
    </row>
    <row r="26" s="1" customFormat="1" ht="12.75">
      <c r="H26" s="2"/>
    </row>
    <row r="27" s="1" customFormat="1" ht="12.75">
      <c r="H27" s="2"/>
    </row>
    <row r="28" s="1" customFormat="1" ht="12.75">
      <c r="H28" s="2"/>
    </row>
  </sheetData>
  <printOptions horizontalCentered="1"/>
  <pageMargins left="0" right="0" top="1.3779527559055118" bottom="0.984251968503937" header="0.31496062992125984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CE,Pogrubiony"EZ/ZP/53/2009&amp;C&amp;F&amp;RKielce, dn. 2009-06-19</oddHeader>
    <oddFooter>&amp;LOpracował: Elżbieta Kałużna-Cebula&amp;Cstrona &amp;P z &amp;N&amp;RZatwierdził: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E27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22.00390625" style="0" customWidth="1"/>
    <col min="4" max="4" width="8.75390625" style="0" bestFit="1" customWidth="1"/>
    <col min="5" max="5" width="5.25390625" style="0" bestFit="1" customWidth="1"/>
    <col min="6" max="6" width="8.25390625" style="0" customWidth="1"/>
    <col min="7" max="7" width="13.75390625" style="0" bestFit="1" customWidth="1"/>
    <col min="8" max="8" width="4.625" style="0" bestFit="1" customWidth="1"/>
    <col min="9" max="9" width="13.75390625" style="0" customWidth="1"/>
    <col min="10" max="10" width="13.625" style="0" bestFit="1" customWidth="1"/>
    <col min="11" max="11" width="9.25390625" style="0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" customHeight="1"/>
    <row r="3" ht="18">
      <c r="B3" s="22" t="s">
        <v>15</v>
      </c>
    </row>
    <row r="4" ht="18">
      <c r="B4" s="22"/>
    </row>
    <row r="5" spans="1:11" s="24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31" s="10" customFormat="1" ht="67.5">
      <c r="A6" s="7" t="s">
        <v>5</v>
      </c>
      <c r="B6" s="7" t="s">
        <v>6</v>
      </c>
      <c r="C6" s="7" t="s">
        <v>7</v>
      </c>
      <c r="D6" s="8" t="s">
        <v>8</v>
      </c>
      <c r="E6" s="7" t="s">
        <v>2</v>
      </c>
      <c r="F6" s="8" t="s">
        <v>9</v>
      </c>
      <c r="G6" s="8" t="s">
        <v>38</v>
      </c>
      <c r="H6" s="8" t="s">
        <v>10</v>
      </c>
      <c r="I6" s="8" t="s">
        <v>39</v>
      </c>
      <c r="J6" s="8" t="s">
        <v>40</v>
      </c>
      <c r="K6" s="20" t="s">
        <v>12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0" customFormat="1" ht="39.75" customHeight="1">
      <c r="A7" s="16">
        <v>1</v>
      </c>
      <c r="B7" s="41" t="s">
        <v>47</v>
      </c>
      <c r="C7" s="40" t="s">
        <v>43</v>
      </c>
      <c r="D7" s="4" t="s">
        <v>42</v>
      </c>
      <c r="E7" s="5">
        <v>240</v>
      </c>
      <c r="F7" s="6"/>
      <c r="G7" s="11">
        <f>E7*F7</f>
        <v>0</v>
      </c>
      <c r="H7" s="12"/>
      <c r="I7" s="11">
        <f>F7+(F7*H7)</f>
        <v>0</v>
      </c>
      <c r="J7" s="11">
        <f>G7+(G7*H7)</f>
        <v>0</v>
      </c>
      <c r="K7" s="2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10" customFormat="1" ht="39.75" customHeight="1">
      <c r="A8" s="16">
        <v>2</v>
      </c>
      <c r="B8" s="41" t="s">
        <v>48</v>
      </c>
      <c r="C8" s="40" t="s">
        <v>44</v>
      </c>
      <c r="D8" s="4" t="s">
        <v>42</v>
      </c>
      <c r="E8" s="5">
        <v>1200</v>
      </c>
      <c r="F8" s="6"/>
      <c r="G8" s="11">
        <f>E8*F8</f>
        <v>0</v>
      </c>
      <c r="H8" s="12"/>
      <c r="I8" s="11">
        <f>F8+(F8*H8)</f>
        <v>0</v>
      </c>
      <c r="J8" s="11">
        <f>G8+(G8*H8)</f>
        <v>0</v>
      </c>
      <c r="K8" s="20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10" customFormat="1" ht="39.75" customHeight="1">
      <c r="A9" s="16">
        <v>3</v>
      </c>
      <c r="B9" s="41" t="s">
        <v>49</v>
      </c>
      <c r="C9" s="40" t="s">
        <v>45</v>
      </c>
      <c r="D9" s="4" t="s">
        <v>41</v>
      </c>
      <c r="E9" s="5">
        <v>210</v>
      </c>
      <c r="F9" s="6"/>
      <c r="G9" s="11">
        <f>E9*F9</f>
        <v>0</v>
      </c>
      <c r="H9" s="12"/>
      <c r="I9" s="11">
        <f>F9+(F9*H9)</f>
        <v>0</v>
      </c>
      <c r="J9" s="11">
        <f>G9+(G9*H9)</f>
        <v>0</v>
      </c>
      <c r="K9" s="20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10" customFormat="1" ht="39.75" customHeight="1">
      <c r="A10" s="21">
        <v>4</v>
      </c>
      <c r="B10" s="41" t="s">
        <v>50</v>
      </c>
      <c r="C10" s="40" t="s">
        <v>46</v>
      </c>
      <c r="D10" s="4" t="s">
        <v>41</v>
      </c>
      <c r="E10" s="5">
        <v>90</v>
      </c>
      <c r="F10" s="6"/>
      <c r="G10" s="11">
        <f>E10*F10</f>
        <v>0</v>
      </c>
      <c r="H10" s="12"/>
      <c r="I10" s="11">
        <f>F10+(F10*H10)</f>
        <v>0</v>
      </c>
      <c r="J10" s="11">
        <f>G10+(G10*H10)</f>
        <v>0</v>
      </c>
      <c r="K10" s="1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11" ht="12.75">
      <c r="A11" s="13"/>
      <c r="B11" s="37" t="s">
        <v>11</v>
      </c>
      <c r="C11" s="14"/>
      <c r="D11" s="14"/>
      <c r="E11" s="14"/>
      <c r="F11" s="15"/>
      <c r="G11" s="25">
        <f>SUM(G7:G10)</f>
        <v>0</v>
      </c>
      <c r="H11" s="26"/>
      <c r="I11" s="27"/>
      <c r="J11" s="31">
        <f>SUM(J7:J10)</f>
        <v>0</v>
      </c>
      <c r="K11" s="19"/>
    </row>
    <row r="12" spans="4:11" ht="12.75">
      <c r="D12" s="38"/>
      <c r="G12" s="29"/>
      <c r="J12" s="28"/>
      <c r="K12" s="30"/>
    </row>
    <row r="13" spans="10:11" ht="12.75">
      <c r="J13" s="30"/>
      <c r="K13" s="30"/>
    </row>
    <row r="17" ht="12.75">
      <c r="D17" s="47"/>
    </row>
    <row r="21" s="1" customFormat="1" ht="12.75">
      <c r="H21" s="2"/>
    </row>
    <row r="22" s="1" customFormat="1" ht="12.75">
      <c r="H22" s="2"/>
    </row>
    <row r="23" s="1" customFormat="1" ht="12.75">
      <c r="H23" s="2"/>
    </row>
    <row r="24" s="1" customFormat="1" ht="12.75">
      <c r="H24" s="2"/>
    </row>
    <row r="25" s="1" customFormat="1" ht="12.75">
      <c r="H25" s="2"/>
    </row>
    <row r="26" s="1" customFormat="1" ht="12.75">
      <c r="H26" s="2"/>
    </row>
    <row r="27" s="1" customFormat="1" ht="12.75">
      <c r="H27" s="2"/>
    </row>
  </sheetData>
  <printOptions horizontalCentered="1"/>
  <pageMargins left="0" right="0" top="1.3779527559055118" bottom="0.984251968503937" header="0.31496062992125984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CE,Pogrubiony"EZ/ZP/53/2009&amp;C&amp;F&amp;RKielce, dn. 2009-06-19</oddHeader>
    <oddFooter>&amp;LOpracował: Elżbieta Kałużna-Cebula&amp;Cstrona &amp;P z &amp;N&amp;RZatwierdził: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E24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22.00390625" style="0" customWidth="1"/>
    <col min="4" max="4" width="8.125" style="0" bestFit="1" customWidth="1"/>
    <col min="5" max="5" width="5.25390625" style="0" bestFit="1" customWidth="1"/>
    <col min="6" max="6" width="8.25390625" style="0" customWidth="1"/>
    <col min="7" max="7" width="11.875" style="0" bestFit="1" customWidth="1"/>
    <col min="8" max="8" width="4.625" style="0" bestFit="1" customWidth="1"/>
    <col min="9" max="9" width="13.75390625" style="0" customWidth="1"/>
    <col min="10" max="10" width="11.75390625" style="0" customWidth="1"/>
    <col min="11" max="11" width="9.25390625" style="0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" customHeight="1"/>
    <row r="3" ht="18">
      <c r="B3" s="22" t="s">
        <v>14</v>
      </c>
    </row>
    <row r="4" ht="18">
      <c r="B4" s="22"/>
    </row>
    <row r="5" spans="1:11" s="24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31" s="10" customFormat="1" ht="45" customHeight="1">
      <c r="A6" s="7" t="s">
        <v>5</v>
      </c>
      <c r="B6" s="7" t="s">
        <v>6</v>
      </c>
      <c r="C6" s="7" t="s">
        <v>7</v>
      </c>
      <c r="D6" s="8" t="s">
        <v>8</v>
      </c>
      <c r="E6" s="7" t="s">
        <v>2</v>
      </c>
      <c r="F6" s="8" t="s">
        <v>9</v>
      </c>
      <c r="G6" s="8" t="s">
        <v>38</v>
      </c>
      <c r="H6" s="8" t="s">
        <v>10</v>
      </c>
      <c r="I6" s="8" t="s">
        <v>39</v>
      </c>
      <c r="J6" s="8" t="s">
        <v>40</v>
      </c>
      <c r="K6" s="20" t="s">
        <v>12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0" customFormat="1" ht="45" customHeight="1">
      <c r="A7" s="16">
        <v>1</v>
      </c>
      <c r="B7" s="41" t="s">
        <v>51</v>
      </c>
      <c r="C7" s="40" t="s">
        <v>52</v>
      </c>
      <c r="D7" s="4" t="s">
        <v>42</v>
      </c>
      <c r="E7" s="5">
        <v>500</v>
      </c>
      <c r="F7" s="6"/>
      <c r="G7" s="11">
        <f>E7*F7</f>
        <v>0</v>
      </c>
      <c r="H7" s="12"/>
      <c r="I7" s="11">
        <f>F7+(F7*H7)</f>
        <v>0</v>
      </c>
      <c r="J7" s="11">
        <f>G7+(G7*H7)</f>
        <v>0</v>
      </c>
      <c r="K7" s="2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11" ht="12.75">
      <c r="A8" s="13"/>
      <c r="B8" s="37" t="s">
        <v>11</v>
      </c>
      <c r="C8" s="14"/>
      <c r="D8" s="14"/>
      <c r="E8" s="14"/>
      <c r="F8" s="15"/>
      <c r="G8" s="25">
        <f>SUM(G7:G7)</f>
        <v>0</v>
      </c>
      <c r="H8" s="26"/>
      <c r="I8" s="27"/>
      <c r="J8" s="31">
        <f>SUM(J7:J7)</f>
        <v>0</v>
      </c>
      <c r="K8" s="19"/>
    </row>
    <row r="9" spans="4:11" ht="12.75">
      <c r="D9" s="38"/>
      <c r="G9" s="29"/>
      <c r="J9" s="28"/>
      <c r="K9" s="30"/>
    </row>
    <row r="10" spans="10:11" ht="12.75">
      <c r="J10" s="30"/>
      <c r="K10" s="30"/>
    </row>
    <row r="18" s="1" customFormat="1" ht="12.75">
      <c r="H18" s="2"/>
    </row>
    <row r="19" s="1" customFormat="1" ht="12.75">
      <c r="H19" s="2"/>
    </row>
    <row r="20" s="1" customFormat="1" ht="12.75">
      <c r="H20" s="2"/>
    </row>
    <row r="21" s="1" customFormat="1" ht="12.75">
      <c r="H21" s="2"/>
    </row>
    <row r="22" s="1" customFormat="1" ht="12.75">
      <c r="H22" s="2"/>
    </row>
    <row r="23" s="1" customFormat="1" ht="12.75">
      <c r="H23" s="2"/>
    </row>
    <row r="24" s="1" customFormat="1" ht="12.75">
      <c r="H24" s="2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CE,Pogrubiony"EZ/ZP/53/2009&amp;C&amp;F&amp;RKielce, dn. 2009-06-19</oddHeader>
    <oddFooter>&amp;LOpracował: Elżbieta Kałużna-Cebula&amp;Cstrona &amp;P z &amp;N&amp;RZatwierdził: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AE24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22.00390625" style="0" customWidth="1"/>
    <col min="4" max="4" width="8.25390625" style="0" bestFit="1" customWidth="1"/>
    <col min="5" max="5" width="5.25390625" style="0" bestFit="1" customWidth="1"/>
    <col min="7" max="7" width="13.25390625" style="0" bestFit="1" customWidth="1"/>
    <col min="8" max="8" width="4.75390625" style="0" bestFit="1" customWidth="1"/>
    <col min="9" max="9" width="13.75390625" style="0" customWidth="1"/>
    <col min="10" max="10" width="11.75390625" style="0" customWidth="1"/>
    <col min="11" max="11" width="9.25390625" style="0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" customHeight="1"/>
    <row r="3" ht="18">
      <c r="B3" s="22" t="s">
        <v>13</v>
      </c>
    </row>
    <row r="4" ht="18">
      <c r="B4" s="22"/>
    </row>
    <row r="5" spans="1:11" s="24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31" s="10" customFormat="1" ht="45" customHeight="1">
      <c r="A6" s="7" t="s">
        <v>5</v>
      </c>
      <c r="B6" s="7" t="s">
        <v>6</v>
      </c>
      <c r="C6" s="7" t="s">
        <v>7</v>
      </c>
      <c r="D6" s="8" t="s">
        <v>8</v>
      </c>
      <c r="E6" s="7" t="s">
        <v>2</v>
      </c>
      <c r="F6" s="8" t="s">
        <v>9</v>
      </c>
      <c r="G6" s="8" t="s">
        <v>38</v>
      </c>
      <c r="H6" s="8" t="s">
        <v>10</v>
      </c>
      <c r="I6" s="8" t="s">
        <v>39</v>
      </c>
      <c r="J6" s="8" t="s">
        <v>40</v>
      </c>
      <c r="K6" s="20" t="s">
        <v>12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0" customFormat="1" ht="45" customHeight="1">
      <c r="A7" s="16">
        <v>1</v>
      </c>
      <c r="B7" s="41" t="s">
        <v>54</v>
      </c>
      <c r="C7" s="40" t="s">
        <v>53</v>
      </c>
      <c r="D7" s="4" t="s">
        <v>41</v>
      </c>
      <c r="E7" s="5">
        <v>48</v>
      </c>
      <c r="F7" s="6"/>
      <c r="G7" s="11">
        <f>E7*F7</f>
        <v>0</v>
      </c>
      <c r="H7" s="12"/>
      <c r="I7" s="11">
        <f>F7+(F7*H7)</f>
        <v>0</v>
      </c>
      <c r="J7" s="11">
        <f>G7+(G7*H7)</f>
        <v>0</v>
      </c>
      <c r="K7" s="2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11" ht="12.75">
      <c r="A8" s="13"/>
      <c r="B8" s="37" t="s">
        <v>11</v>
      </c>
      <c r="C8" s="14"/>
      <c r="D8" s="14"/>
      <c r="E8" s="14"/>
      <c r="F8" s="15"/>
      <c r="G8" s="25">
        <f>SUM(G7:G7)</f>
        <v>0</v>
      </c>
      <c r="H8" s="26"/>
      <c r="I8" s="27"/>
      <c r="J8" s="31">
        <f>SUM(J7:J7)</f>
        <v>0</v>
      </c>
      <c r="K8" s="19"/>
    </row>
    <row r="9" spans="4:11" ht="12.75">
      <c r="D9" s="38"/>
      <c r="G9" s="29"/>
      <c r="J9" s="28"/>
      <c r="K9" s="30"/>
    </row>
    <row r="10" spans="10:11" ht="12.75">
      <c r="J10" s="30"/>
      <c r="K10" s="30"/>
    </row>
    <row r="18" s="1" customFormat="1" ht="12.75">
      <c r="H18" s="2"/>
    </row>
    <row r="19" s="1" customFormat="1" ht="12.75">
      <c r="H19" s="2"/>
    </row>
    <row r="20" s="1" customFormat="1" ht="12.75">
      <c r="H20" s="2"/>
    </row>
    <row r="21" s="1" customFormat="1" ht="12.75">
      <c r="H21" s="2"/>
    </row>
    <row r="22" s="1" customFormat="1" ht="12.75">
      <c r="H22" s="2"/>
    </row>
    <row r="23" s="1" customFormat="1" ht="12.75">
      <c r="H23" s="2"/>
    </row>
    <row r="24" s="1" customFormat="1" ht="12.75">
      <c r="H24" s="2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CE,Pogrubiony"EZ/ZP/53/2009&amp;C&amp;F&amp;RKielce, dn. 2009-06-19</oddHeader>
    <oddFooter>&amp;LOpracował: Elzbieta Kałużna-Cebula&amp;Cstrona &amp;P z &amp;N&amp;RZatwierdził: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AE24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22.00390625" style="0" customWidth="1"/>
    <col min="4" max="4" width="8.25390625" style="0" bestFit="1" customWidth="1"/>
    <col min="5" max="5" width="5.25390625" style="0" bestFit="1" customWidth="1"/>
    <col min="7" max="7" width="13.25390625" style="0" bestFit="1" customWidth="1"/>
    <col min="8" max="8" width="4.75390625" style="0" bestFit="1" customWidth="1"/>
    <col min="9" max="9" width="13.75390625" style="0" customWidth="1"/>
    <col min="10" max="10" width="11.75390625" style="0" customWidth="1"/>
    <col min="11" max="11" width="9.25390625" style="0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" customHeight="1"/>
    <row r="3" ht="18">
      <c r="B3" s="22" t="s">
        <v>3</v>
      </c>
    </row>
    <row r="4" ht="18">
      <c r="B4" s="22"/>
    </row>
    <row r="5" spans="1:11" s="24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31" s="10" customFormat="1" ht="45" customHeight="1">
      <c r="A6" s="7" t="s">
        <v>5</v>
      </c>
      <c r="B6" s="7" t="s">
        <v>6</v>
      </c>
      <c r="C6" s="7" t="s">
        <v>7</v>
      </c>
      <c r="D6" s="8" t="s">
        <v>8</v>
      </c>
      <c r="E6" s="7" t="s">
        <v>2</v>
      </c>
      <c r="F6" s="8" t="s">
        <v>9</v>
      </c>
      <c r="G6" s="8" t="s">
        <v>38</v>
      </c>
      <c r="H6" s="8" t="s">
        <v>10</v>
      </c>
      <c r="I6" s="8" t="s">
        <v>39</v>
      </c>
      <c r="J6" s="8" t="s">
        <v>40</v>
      </c>
      <c r="K6" s="20" t="s">
        <v>12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0" customFormat="1" ht="45" customHeight="1">
      <c r="A7" s="16">
        <v>1</v>
      </c>
      <c r="B7" s="41" t="s">
        <v>55</v>
      </c>
      <c r="C7" s="40" t="s">
        <v>56</v>
      </c>
      <c r="D7" s="4" t="s">
        <v>41</v>
      </c>
      <c r="E7" s="5">
        <v>540</v>
      </c>
      <c r="F7" s="6"/>
      <c r="G7" s="11">
        <f>E7*F7</f>
        <v>0</v>
      </c>
      <c r="H7" s="12"/>
      <c r="I7" s="11">
        <f>F7+(F7*H7)</f>
        <v>0</v>
      </c>
      <c r="J7" s="11">
        <f>G7+(G7*H7)</f>
        <v>0</v>
      </c>
      <c r="K7" s="2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11" ht="12.75">
      <c r="A8" s="13"/>
      <c r="B8" s="37" t="s">
        <v>11</v>
      </c>
      <c r="C8" s="14"/>
      <c r="D8" s="14"/>
      <c r="E8" s="14"/>
      <c r="F8" s="15"/>
      <c r="G8" s="25">
        <f>SUM(G7:G7)</f>
        <v>0</v>
      </c>
      <c r="H8" s="26"/>
      <c r="I8" s="27"/>
      <c r="J8" s="31">
        <f>SUM(J7:J7)</f>
        <v>0</v>
      </c>
      <c r="K8" s="19"/>
    </row>
    <row r="9" spans="4:11" ht="12.75">
      <c r="D9" s="38"/>
      <c r="G9" s="29"/>
      <c r="J9" s="28"/>
      <c r="K9" s="30"/>
    </row>
    <row r="10" spans="10:11" ht="12.75">
      <c r="J10" s="30"/>
      <c r="K10" s="30"/>
    </row>
    <row r="18" s="1" customFormat="1" ht="12.75">
      <c r="H18" s="2"/>
    </row>
    <row r="19" s="1" customFormat="1" ht="12.75">
      <c r="H19" s="2"/>
    </row>
    <row r="20" s="1" customFormat="1" ht="12.75">
      <c r="H20" s="2"/>
    </row>
    <row r="21" s="1" customFormat="1" ht="12.75">
      <c r="H21" s="2"/>
    </row>
    <row r="22" s="1" customFormat="1" ht="12.75">
      <c r="H22" s="2"/>
    </row>
    <row r="23" s="1" customFormat="1" ht="12.75">
      <c r="H23" s="2"/>
    </row>
    <row r="24" s="1" customFormat="1" ht="12.75">
      <c r="H24" s="2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CE,Pogrubiony"EZ/ZP/53/2009&amp;C&amp;F&amp;RKielce, dn. 2009-06-19</oddHeader>
    <oddFooter>&amp;LOpracował: Elżbieta Kałużna-Cebula&amp;Cstrona &amp;P z &amp;N&amp;RZatwierdził: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AE24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22.00390625" style="0" customWidth="1"/>
    <col min="4" max="4" width="8.125" style="0" bestFit="1" customWidth="1"/>
    <col min="5" max="5" width="7.125" style="0" bestFit="1" customWidth="1"/>
    <col min="6" max="6" width="8.75390625" style="0" bestFit="1" customWidth="1"/>
    <col min="7" max="7" width="11.875" style="0" bestFit="1" customWidth="1"/>
    <col min="8" max="8" width="4.625" style="0" bestFit="1" customWidth="1"/>
    <col min="9" max="9" width="13.75390625" style="0" customWidth="1"/>
    <col min="10" max="10" width="11.75390625" style="0" customWidth="1"/>
    <col min="11" max="11" width="9.25390625" style="0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" customHeight="1"/>
    <row r="3" ht="18">
      <c r="B3" s="22" t="s">
        <v>4</v>
      </c>
    </row>
    <row r="4" ht="18">
      <c r="B4" s="22"/>
    </row>
    <row r="5" spans="1:11" s="24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31" s="10" customFormat="1" ht="45" customHeight="1">
      <c r="A6" s="7" t="s">
        <v>5</v>
      </c>
      <c r="B6" s="7" t="s">
        <v>6</v>
      </c>
      <c r="C6" s="7" t="s">
        <v>7</v>
      </c>
      <c r="D6" s="8" t="s">
        <v>8</v>
      </c>
      <c r="E6" s="7" t="s">
        <v>2</v>
      </c>
      <c r="F6" s="8" t="s">
        <v>9</v>
      </c>
      <c r="G6" s="8" t="s">
        <v>38</v>
      </c>
      <c r="H6" s="8" t="s">
        <v>10</v>
      </c>
      <c r="I6" s="8" t="s">
        <v>39</v>
      </c>
      <c r="J6" s="8" t="s">
        <v>40</v>
      </c>
      <c r="K6" s="20" t="s">
        <v>12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0" customFormat="1" ht="116.25" customHeight="1">
      <c r="A7" s="16">
        <v>1</v>
      </c>
      <c r="B7" s="41" t="s">
        <v>57</v>
      </c>
      <c r="C7" s="40" t="s">
        <v>58</v>
      </c>
      <c r="D7" s="4" t="s">
        <v>59</v>
      </c>
      <c r="E7" s="46">
        <v>12000</v>
      </c>
      <c r="F7" s="6"/>
      <c r="G7" s="11">
        <f>E7*F7</f>
        <v>0</v>
      </c>
      <c r="H7" s="12"/>
      <c r="I7" s="11">
        <f>F7+(F7*H7)</f>
        <v>0</v>
      </c>
      <c r="J7" s="11">
        <f>G7+(G7*H7)</f>
        <v>0</v>
      </c>
      <c r="K7" s="2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11" ht="12.75">
      <c r="A8" s="13"/>
      <c r="B8" s="37" t="s">
        <v>11</v>
      </c>
      <c r="C8" s="14"/>
      <c r="D8" s="14"/>
      <c r="E8" s="14"/>
      <c r="F8" s="15"/>
      <c r="G8" s="25">
        <f>SUM(G7:G7)</f>
        <v>0</v>
      </c>
      <c r="H8" s="26"/>
      <c r="I8" s="27"/>
      <c r="J8" s="31">
        <f>SUM(J7:J7)</f>
        <v>0</v>
      </c>
      <c r="K8" s="19"/>
    </row>
    <row r="9" spans="4:11" ht="12.75">
      <c r="D9" s="38"/>
      <c r="G9" s="29"/>
      <c r="J9" s="28"/>
      <c r="K9" s="30"/>
    </row>
    <row r="10" spans="10:11" ht="12.75">
      <c r="J10" s="30"/>
      <c r="K10" s="30"/>
    </row>
    <row r="18" s="1" customFormat="1" ht="12.75">
      <c r="H18" s="2"/>
    </row>
    <row r="19" s="1" customFormat="1" ht="12.75">
      <c r="H19" s="2"/>
    </row>
    <row r="20" s="1" customFormat="1" ht="12.75">
      <c r="H20" s="2"/>
    </row>
    <row r="21" s="1" customFormat="1" ht="12.75">
      <c r="H21" s="2"/>
    </row>
    <row r="22" s="1" customFormat="1" ht="12.75">
      <c r="H22" s="2"/>
    </row>
    <row r="23" s="1" customFormat="1" ht="12.75">
      <c r="H23" s="2"/>
    </row>
    <row r="24" s="1" customFormat="1" ht="12.75">
      <c r="H24" s="2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CE,Pogrubiony"EZ/ZP/53/2009&amp;C&amp;F&amp;RKielce, dn. 2009-06-19</oddHeader>
    <oddFooter>&amp;LOpracował: Elżbieta Kałużna-Cebula&amp;Cstrona &amp;P z &amp;N&amp;RZatwierdził: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AE24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22.00390625" style="0" customWidth="1"/>
    <col min="4" max="4" width="9.625" style="0" customWidth="1"/>
    <col min="5" max="5" width="5.25390625" style="0" bestFit="1" customWidth="1"/>
    <col min="6" max="6" width="8.75390625" style="0" bestFit="1" customWidth="1"/>
    <col min="7" max="7" width="11.875" style="0" bestFit="1" customWidth="1"/>
    <col min="8" max="8" width="4.625" style="0" bestFit="1" customWidth="1"/>
    <col min="9" max="9" width="13.75390625" style="0" customWidth="1"/>
    <col min="10" max="10" width="11.75390625" style="0" customWidth="1"/>
    <col min="11" max="11" width="9.25390625" style="0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" customHeight="1"/>
    <row r="3" ht="18">
      <c r="B3" s="22" t="s">
        <v>26</v>
      </c>
    </row>
    <row r="4" ht="18">
      <c r="B4" s="22"/>
    </row>
    <row r="5" spans="1:11" s="24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31" s="10" customFormat="1" ht="45" customHeight="1">
      <c r="A6" s="7" t="s">
        <v>5</v>
      </c>
      <c r="B6" s="7" t="s">
        <v>6</v>
      </c>
      <c r="C6" s="7" t="s">
        <v>7</v>
      </c>
      <c r="D6" s="8" t="s">
        <v>8</v>
      </c>
      <c r="E6" s="7" t="s">
        <v>2</v>
      </c>
      <c r="F6" s="8" t="s">
        <v>9</v>
      </c>
      <c r="G6" s="8" t="s">
        <v>38</v>
      </c>
      <c r="H6" s="8" t="s">
        <v>10</v>
      </c>
      <c r="I6" s="8" t="s">
        <v>39</v>
      </c>
      <c r="J6" s="8" t="s">
        <v>40</v>
      </c>
      <c r="K6" s="20" t="s">
        <v>12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0" customFormat="1" ht="125.25" customHeight="1">
      <c r="A7" s="16">
        <v>1</v>
      </c>
      <c r="B7" s="42" t="s">
        <v>82</v>
      </c>
      <c r="C7" s="40" t="s">
        <v>60</v>
      </c>
      <c r="D7" s="4" t="s">
        <v>61</v>
      </c>
      <c r="E7" s="46">
        <v>12000</v>
      </c>
      <c r="F7" s="6"/>
      <c r="G7" s="11">
        <f>E7*F7</f>
        <v>0</v>
      </c>
      <c r="H7" s="12"/>
      <c r="I7" s="11">
        <f>F7+(F7*H7)</f>
        <v>0</v>
      </c>
      <c r="J7" s="11">
        <f>G7+(G7*H7)</f>
        <v>0</v>
      </c>
      <c r="K7" s="2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11" ht="12.75">
      <c r="A8" s="13"/>
      <c r="B8" s="37" t="s">
        <v>11</v>
      </c>
      <c r="C8" s="14"/>
      <c r="D8" s="14"/>
      <c r="E8" s="14"/>
      <c r="F8" s="15"/>
      <c r="G8" s="25">
        <f>SUM(G7:G7)</f>
        <v>0</v>
      </c>
      <c r="H8" s="26"/>
      <c r="I8" s="27"/>
      <c r="J8" s="31">
        <f>SUM(J7:J7)</f>
        <v>0</v>
      </c>
      <c r="K8" s="19"/>
    </row>
    <row r="9" spans="4:11" ht="12.75">
      <c r="D9" s="38"/>
      <c r="G9" s="29"/>
      <c r="J9" s="28"/>
      <c r="K9" s="30"/>
    </row>
    <row r="10" spans="10:11" ht="12.75">
      <c r="J10" s="30"/>
      <c r="K10" s="30"/>
    </row>
    <row r="18" s="1" customFormat="1" ht="12.75">
      <c r="H18" s="2"/>
    </row>
    <row r="19" s="1" customFormat="1" ht="12.75">
      <c r="H19" s="2"/>
    </row>
    <row r="20" s="1" customFormat="1" ht="12.75">
      <c r="H20" s="2"/>
    </row>
    <row r="21" s="1" customFormat="1" ht="12.75">
      <c r="H21" s="2"/>
    </row>
    <row r="22" s="1" customFormat="1" ht="12.75">
      <c r="H22" s="2"/>
    </row>
    <row r="23" s="1" customFormat="1" ht="12.75">
      <c r="H23" s="2"/>
    </row>
    <row r="24" s="1" customFormat="1" ht="12.75">
      <c r="H24" s="2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CE,Pogrubiony"EZ/ZP/53/2009&amp;C&amp;F&amp;RKielce, dn. 2009-06-19</oddHeader>
    <oddFooter>&amp;LOpracował: Elżbieta Kałuzna-Cebula&amp;Cstrona &amp;P z &amp;N&amp;RZatwierdził: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AE24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22.00390625" style="0" customWidth="1"/>
    <col min="4" max="4" width="9.625" style="0" customWidth="1"/>
    <col min="5" max="5" width="5.25390625" style="0" bestFit="1" customWidth="1"/>
    <col min="6" max="6" width="8.75390625" style="0" bestFit="1" customWidth="1"/>
    <col min="7" max="7" width="11.875" style="0" bestFit="1" customWidth="1"/>
    <col min="8" max="8" width="4.625" style="0" bestFit="1" customWidth="1"/>
    <col min="9" max="9" width="13.75390625" style="0" customWidth="1"/>
    <col min="10" max="10" width="11.75390625" style="0" customWidth="1"/>
    <col min="11" max="11" width="9.25390625" style="0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" customHeight="1"/>
    <row r="3" ht="18">
      <c r="B3" s="22" t="s">
        <v>62</v>
      </c>
    </row>
    <row r="4" ht="18">
      <c r="B4" s="22"/>
    </row>
    <row r="5" spans="1:11" s="24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31" s="10" customFormat="1" ht="45" customHeight="1">
      <c r="A6" s="7" t="s">
        <v>5</v>
      </c>
      <c r="B6" s="7" t="s">
        <v>6</v>
      </c>
      <c r="C6" s="7" t="s">
        <v>7</v>
      </c>
      <c r="D6" s="8" t="s">
        <v>8</v>
      </c>
      <c r="E6" s="7" t="s">
        <v>2</v>
      </c>
      <c r="F6" s="8" t="s">
        <v>9</v>
      </c>
      <c r="G6" s="8" t="s">
        <v>38</v>
      </c>
      <c r="H6" s="8" t="s">
        <v>10</v>
      </c>
      <c r="I6" s="8" t="s">
        <v>39</v>
      </c>
      <c r="J6" s="8" t="s">
        <v>40</v>
      </c>
      <c r="K6" s="20" t="s">
        <v>12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0" customFormat="1" ht="116.25" customHeight="1">
      <c r="A7" s="16">
        <v>1</v>
      </c>
      <c r="B7" s="41" t="s">
        <v>64</v>
      </c>
      <c r="C7" s="40" t="s">
        <v>65</v>
      </c>
      <c r="D7" s="4" t="s">
        <v>61</v>
      </c>
      <c r="E7" s="46">
        <v>30000</v>
      </c>
      <c r="F7" s="6"/>
      <c r="G7" s="11">
        <f>E7*F7</f>
        <v>0</v>
      </c>
      <c r="H7" s="12"/>
      <c r="I7" s="11">
        <f>F7+(F7*H7)</f>
        <v>0</v>
      </c>
      <c r="J7" s="11">
        <f>G7+(G7*H7)</f>
        <v>0</v>
      </c>
      <c r="K7" s="2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11" ht="12.75">
      <c r="A8" s="13"/>
      <c r="B8" s="37" t="s">
        <v>11</v>
      </c>
      <c r="C8" s="14"/>
      <c r="D8" s="14"/>
      <c r="E8" s="14"/>
      <c r="F8" s="15"/>
      <c r="G8" s="25">
        <f>SUM(G7:G7)</f>
        <v>0</v>
      </c>
      <c r="H8" s="26"/>
      <c r="I8" s="27"/>
      <c r="J8" s="31">
        <f>SUM(J7:J7)</f>
        <v>0</v>
      </c>
      <c r="K8" s="19"/>
    </row>
    <row r="9" spans="4:11" ht="12.75">
      <c r="D9" s="38"/>
      <c r="G9" s="29"/>
      <c r="J9" s="28"/>
      <c r="K9" s="30"/>
    </row>
    <row r="10" spans="10:11" ht="12.75">
      <c r="J10" s="30"/>
      <c r="K10" s="30"/>
    </row>
    <row r="18" s="1" customFormat="1" ht="12.75">
      <c r="H18" s="2"/>
    </row>
    <row r="19" s="1" customFormat="1" ht="12.75">
      <c r="H19" s="2"/>
    </row>
    <row r="20" s="1" customFormat="1" ht="12.75">
      <c r="H20" s="2"/>
    </row>
    <row r="21" s="1" customFormat="1" ht="12.75">
      <c r="H21" s="2"/>
    </row>
    <row r="22" s="1" customFormat="1" ht="12.75">
      <c r="H22" s="2"/>
    </row>
    <row r="23" s="1" customFormat="1" ht="12.75">
      <c r="H23" s="2"/>
    </row>
    <row r="24" s="1" customFormat="1" ht="12.75">
      <c r="H24" s="2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CE,Pogrubiony"EZ/ZP/53/2009&amp;C&amp;F&amp;RKiece, dn. 2009-06-19</oddHeader>
    <oddFooter>&amp;LOpracował: Elżbieta Kałużna-Cebula&amp;Cstrona &amp;P z &amp;N&amp;RZatwierdził: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Preferred Customer</cp:lastModifiedBy>
  <cp:lastPrinted>2009-06-19T08:44:31Z</cp:lastPrinted>
  <dcterms:created xsi:type="dcterms:W3CDTF">1997-02-26T13:46:56Z</dcterms:created>
  <dcterms:modified xsi:type="dcterms:W3CDTF">2009-07-08T09:15:05Z</dcterms:modified>
  <cp:category/>
  <cp:version/>
  <cp:contentType/>
  <cp:contentStatus/>
</cp:coreProperties>
</file>