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biorówk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</sheets>
  <definedNames>
    <definedName name="_xlnm.Print_Titles" localSheetId="1">'Pakiet 1'!$5:$6</definedName>
  </definedNames>
  <calcPr fullCalcOnLoad="1"/>
</workbook>
</file>

<file path=xl/sharedStrings.xml><?xml version="1.0" encoding="utf-8"?>
<sst xmlns="http://schemas.openxmlformats.org/spreadsheetml/2006/main" count="227" uniqueCount="113">
  <si>
    <t>Ilość</t>
  </si>
  <si>
    <t>10 x 8</t>
  </si>
  <si>
    <t>15 x 8</t>
  </si>
  <si>
    <t>20 x 10</t>
  </si>
  <si>
    <t>35 x 10</t>
  </si>
  <si>
    <t>Pakiet 5</t>
  </si>
  <si>
    <t>szt.</t>
  </si>
  <si>
    <t>25 x 10</t>
  </si>
  <si>
    <t>35 x 15</t>
  </si>
  <si>
    <t>Pakiet 6</t>
  </si>
  <si>
    <t>Nr</t>
  </si>
  <si>
    <t>Nazwa międzynarodowa preparatu - postać - dawka</t>
  </si>
  <si>
    <t>Nazwa handlowa preparatu-postać-dawka</t>
  </si>
  <si>
    <t>J.M.</t>
  </si>
  <si>
    <t xml:space="preserve">Cena jedn. netto/zł </t>
  </si>
  <si>
    <t>VAT %</t>
  </si>
  <si>
    <t>wartość:</t>
  </si>
  <si>
    <t>OP.</t>
  </si>
  <si>
    <t>Rozmiar</t>
  </si>
  <si>
    <t>Wpis do rejestru produktów leczniczych</t>
  </si>
  <si>
    <t>Pakiet 4</t>
  </si>
  <si>
    <t>Pakiet 3</t>
  </si>
  <si>
    <t>Pakiet 2</t>
  </si>
  <si>
    <t>Pakiet 1</t>
  </si>
  <si>
    <t>Wartość netto zł /kol.6x7/</t>
  </si>
  <si>
    <t>Wartość brutto zł /kol.8+(8x9)/</t>
  </si>
  <si>
    <t>Cena jedn brutto zł /kol.7+ (7x9)/</t>
  </si>
  <si>
    <t>Opatrunek pooperacyjny przylepny na kleju akrylowym z centralnie umieszczonym wkładem chłonnym, zabezpieczającym mikrowarstwą przed przywieraniem do rany. Jałowy, o zaokrąglonych rogach. Wklad`100% wata bawełniana.</t>
  </si>
  <si>
    <t>10 x 50</t>
  </si>
  <si>
    <t>15 x 15</t>
  </si>
  <si>
    <t>25 x 25</t>
  </si>
  <si>
    <t>30 x 30</t>
  </si>
  <si>
    <t>30 x 50</t>
  </si>
  <si>
    <t>10 x 10</t>
  </si>
  <si>
    <t>5 x 12</t>
  </si>
  <si>
    <t>Wartość netto zł /kol.5x6/</t>
  </si>
  <si>
    <t>Cena jedn brutto zł /kol.6+ (6x8)/</t>
  </si>
  <si>
    <t>Wartość brutto zł /kol.7+(7x8)/</t>
  </si>
  <si>
    <t>EPTIFIBATIDE  inj. 20 mg x 1 fiol.</t>
  </si>
  <si>
    <t>Integrylin 20 mg inj. x 1 fiol.</t>
  </si>
  <si>
    <t>fiol.</t>
  </si>
  <si>
    <t xml:space="preserve">EPTIFIBATIDE inj. 75 mg x 1 fiol. </t>
  </si>
  <si>
    <t>Integrylin 75 mg inj. x 1 fiol.</t>
  </si>
  <si>
    <t>* uwaga  - ten sam wytwórca - w przypadku leku, postać injekcji, występującego w różnych dawkach</t>
  </si>
  <si>
    <t>Roztwór do zabezpieczenia cewnika.
Skład: 467 mg/ml cytrynianu trisodowego, kwas cytrynowy q.s., woda do injekcji (WFI). Przeciwbakteryjny, przeciwzakrzepowy, sterylny, niepriogeniczny x 10 fiol a 5 ml</t>
  </si>
  <si>
    <t>1 gram zawiera: Hydrocortisonum 10 mg, Natamycinum 10 mg, Neomycinum 3,5 mg, krem, tuba: 15 g</t>
  </si>
  <si>
    <t>Alantan, puder leczniczy 100 g</t>
  </si>
  <si>
    <t>Aluminium acetotartrate 1% żel 75 g</t>
  </si>
  <si>
    <t>Amitriptylinum, 10 mg, draż: 60 draż</t>
  </si>
  <si>
    <t>Amitriptylinum, 25 mg, draż: 60 draż</t>
  </si>
  <si>
    <t>Amoxicillinum 1 g zawiesina (10 torebek x 5 g)</t>
  </si>
  <si>
    <t>Amoxicillinum 875 mg + Acidum clavulanicum 125 mg, tabl.: 14 tabl.</t>
  </si>
  <si>
    <t>Azithromycinum inj. iv., 500 mg, proszek do p. roztworu x  fiol.</t>
  </si>
  <si>
    <t>FIOL.</t>
  </si>
  <si>
    <t>Bupivacaini hydrochloridu, 5 mg/ml, fiolka 4 ml</t>
  </si>
  <si>
    <t>Cilazapril  2,5 mg x 30 tabl,</t>
  </si>
  <si>
    <t>Cilazapril  5 mg x 30 tabl,</t>
  </si>
  <si>
    <t>Cilazapril 1 mg x 30 tabl,</t>
  </si>
  <si>
    <t>Desfluranum, płyn do inhalacji, 240 ml</t>
  </si>
  <si>
    <t>Eplerenonum, 25 mg, tabl.: 30 tabl.</t>
  </si>
  <si>
    <t>Eplerenonum, 50 mg, tabl.: 30 tabl.</t>
  </si>
  <si>
    <t>Ethacridini lactas, 0,1 g/1 tabl., tabl. do p. roztworu, tabl.: 5 tabl.</t>
  </si>
  <si>
    <t>op.</t>
  </si>
  <si>
    <t>Glimepiridum 1 mg/1 tabl., tabl.: 30 tabl.</t>
  </si>
  <si>
    <t>Glimepiridum 2 mg/1 tabl., tabl.: 30 tabl.</t>
  </si>
  <si>
    <t>Glimepiridum 3 mg/1 tabl., tabl.: 30 tabl.</t>
  </si>
  <si>
    <t>Glimepiridum 4 mg/1 tabl., tabl.: 30 tabl.</t>
  </si>
  <si>
    <t>Ibuprofen 200 mg drażetki</t>
  </si>
  <si>
    <t>draż.</t>
  </si>
  <si>
    <t>Kompletna pod względem odżywczym,polimeryczna,oparta na białku kazeinowym,wolna od laktozy,bezglutenowa,hiperkaloryczna(1,5 kcal/1ml), ubogoresztkowa ,sterylna,płynna dieta do leczenia żywieniowego drogą doustną , wartość energetyczna 150 kcal - różne smaki 200ml</t>
  </si>
  <si>
    <t>fl.</t>
  </si>
  <si>
    <t>Methoxsalenum, 20 mg/1 tabl., tabl. 50 tabl.</t>
  </si>
  <si>
    <t>Methylrosanilinii chloridum, 2% roztwór spirytusowy, butelka 20 ml</t>
  </si>
  <si>
    <t>Metoprololi succinas 100 mg/1 tabl., tabl. retard: 28 tabl.</t>
  </si>
  <si>
    <t>Metoprololi succinas 25 mg/1 tabl., tabl. retard: 28 tabl.</t>
  </si>
  <si>
    <t>Metoprololi succinas 50 mg/1 tabl., tabl. retard: 28 tabl.</t>
  </si>
  <si>
    <t>Mianserini hydrochloridum 10 mg/1 tabl., tabl. powl. 30 tabl.</t>
  </si>
  <si>
    <t>Mianserini hydrochloridum 30 mg/1 tabl., tabl. powl. 30 tabl.</t>
  </si>
  <si>
    <t xml:space="preserve">MORPHINI SULFAS WZF 0,1% SPINAL INJ. (0,002 G/2 ML)  </t>
  </si>
  <si>
    <t>amp.</t>
  </si>
  <si>
    <t>Moxifloxacini hydrochloridum, 400 mg/1 tabl., tabl. powl.: 5 tabl.</t>
  </si>
  <si>
    <t>Nebivololum  5 mg x 28 tabl</t>
  </si>
  <si>
    <t>Paracetamolum 500mg + Codeini phosphas 15 mg, tabl.: 10 tabl.</t>
  </si>
  <si>
    <t>Pyranteli pamoas, 250 mg/1 tabl., tabl.: 3 tabl.</t>
  </si>
  <si>
    <t>Pyrimethaminum, 25 mg, tabl.: 30 tabl.</t>
  </si>
  <si>
    <t>Riboflavinum, inj. 5 mg/1 ml, amp.</t>
  </si>
  <si>
    <t>AMP.</t>
  </si>
  <si>
    <t>Rifaximinum,200 mg, tabl. powl.: 12 tab.</t>
  </si>
  <si>
    <t>Rifaximinum,proszek do p. zawiesiny doustnej, 100 mg/5 ml, butelka 60 ml</t>
  </si>
  <si>
    <t>Spiramycinum, 3 mln j.m., tabl.: 10 tabl.</t>
  </si>
  <si>
    <t>Sulodexidum inj. im./iv., 300 LSU/1 ml, amp. 2 ml.</t>
  </si>
  <si>
    <t>Vinpocetinum, 5 mg/1 tabl.: 50 tabl.</t>
  </si>
  <si>
    <t>Voriconazol, inj. 200 mg x 1 fiol.</t>
  </si>
  <si>
    <t>Voriconazol, tabl. 200 mg, 20 tabl.</t>
  </si>
  <si>
    <t>Zopiclonum, 7,5 mg, tabl: 20 tabl.</t>
  </si>
  <si>
    <t>K-Y żel nawilżający jałowy 113,4 g, tuba</t>
  </si>
  <si>
    <t>PAKIET 1</t>
  </si>
  <si>
    <t>PAKIET 2</t>
  </si>
  <si>
    <t>PAKIET 3</t>
  </si>
  <si>
    <t>PAKIET 4</t>
  </si>
  <si>
    <t>PAKIET 5</t>
  </si>
  <si>
    <t>PAKIET 6</t>
  </si>
  <si>
    <t>Razem:</t>
  </si>
  <si>
    <t>Nr pakietu</t>
  </si>
  <si>
    <t>Wartość netto</t>
  </si>
  <si>
    <t>Wartość brutto</t>
  </si>
  <si>
    <t>Wycena</t>
  </si>
  <si>
    <t>EZ/ZP/59/2009</t>
  </si>
  <si>
    <t>Leki, opatrunki (pozostałe)</t>
  </si>
  <si>
    <t>Opaska o rozciągliwości 90% do bardzo silnego ucisku z zapinką,
tkanina opaski ze 100 % bawełny bardzo dobrze przepuszczająca powietrze, tolerowana przez skórę;
dająca się wygotowywać i wyjaławiać</t>
  </si>
  <si>
    <r>
      <t>Jałowy czterowarstwowy kompres neurochirurgiczny, gramatura włókniny 40 g/m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do zabiegów chirurgicznych inwazyjnych (klasa 2. reguła 7) z nitką RTG.
Opakowanie typu "blister" a 10 sztuk.</t>
    </r>
  </si>
  <si>
    <t>Dieta bogatobiałkowa, kompletna, hiperkaloryczna (1,25 kcal/ml), do leczenia żywieniowego drogą przewodu pokarmowego, pak 1000 ml
Skład na 100 ml:
 - białko                                      6,3 g
 - węglowodany ( w tym:)             14,2 g
  * cukry proste i dwucukry</t>
  </si>
  <si>
    <t>Ferrum + folic acid prolongatom draż  x 30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</si>
</sst>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dd\.mm\.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9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4"/>
      <name val="Arial CE"/>
      <family val="0"/>
    </font>
    <font>
      <i/>
      <vertAlign val="superscript"/>
      <sz val="9"/>
      <name val="Arial CE"/>
      <family val="0"/>
    </font>
    <font>
      <sz val="10"/>
      <color indexed="8"/>
      <name val="Verdena"/>
      <family val="0"/>
    </font>
    <font>
      <sz val="10"/>
      <name val="Minion"/>
      <family val="0"/>
    </font>
    <font>
      <b/>
      <sz val="10"/>
      <name val="Minion"/>
      <family val="0"/>
    </font>
    <font>
      <i/>
      <sz val="10"/>
      <color indexed="8"/>
      <name val="Verdena"/>
      <family val="0"/>
    </font>
    <font>
      <sz val="10"/>
      <name val="Arial"/>
      <family val="2"/>
    </font>
    <font>
      <sz val="8"/>
      <color indexed="8"/>
      <name val="Tahoma"/>
      <family val="2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2" fillId="0" borderId="1" xfId="18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8" fillId="0" borderId="2" xfId="0" applyNumberFormat="1" applyFont="1" applyFill="1" applyBorder="1" applyAlignment="1">
      <alignment/>
    </xf>
    <xf numFmtId="9" fontId="8" fillId="0" borderId="2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8" fillId="0" borderId="1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4" fontId="2" fillId="0" borderId="0" xfId="18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0" fillId="0" borderId="1" xfId="0" applyNumberFormat="1" applyBorder="1" applyAlignment="1">
      <alignment/>
    </xf>
    <xf numFmtId="44" fontId="16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/>
    </xf>
    <xf numFmtId="44" fontId="2" fillId="0" borderId="2" xfId="18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/>
    </xf>
    <xf numFmtId="172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9" fontId="8" fillId="0" borderId="1" xfId="0" applyNumberFormat="1" applyFont="1" applyFill="1" applyBorder="1" applyAlignment="1">
      <alignment/>
    </xf>
    <xf numFmtId="172" fontId="0" fillId="0" borderId="4" xfId="0" applyNumberForma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44" fontId="17" fillId="0" borderId="1" xfId="18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44" fontId="18" fillId="0" borderId="1" xfId="18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18"/>
  <sheetViews>
    <sheetView tabSelected="1" workbookViewId="0" topLeftCell="A4">
      <selection activeCell="A9" sqref="A9"/>
    </sheetView>
  </sheetViews>
  <sheetFormatPr defaultColWidth="9.00390625" defaultRowHeight="12.75"/>
  <cols>
    <col min="1" max="1" width="16.625" style="85" bestFit="1" customWidth="1"/>
    <col min="2" max="3" width="16.75390625" style="85" bestFit="1" customWidth="1"/>
    <col min="4" max="16384" width="9.125" style="85" customWidth="1"/>
  </cols>
  <sheetData>
    <row r="9" spans="1:3" s="81" customFormat="1" ht="30" customHeight="1">
      <c r="A9" s="80" t="s">
        <v>107</v>
      </c>
      <c r="B9" s="86" t="s">
        <v>108</v>
      </c>
      <c r="C9" s="86"/>
    </row>
    <row r="10" spans="1:3" s="81" customFormat="1" ht="30" customHeight="1">
      <c r="A10" s="86" t="s">
        <v>103</v>
      </c>
      <c r="B10" s="86" t="s">
        <v>106</v>
      </c>
      <c r="C10" s="86"/>
    </row>
    <row r="11" spans="1:3" s="81" customFormat="1" ht="30" customHeight="1">
      <c r="A11" s="86"/>
      <c r="B11" s="80" t="s">
        <v>104</v>
      </c>
      <c r="C11" s="80" t="s">
        <v>105</v>
      </c>
    </row>
    <row r="12" spans="1:3" s="81" customFormat="1" ht="30" customHeight="1">
      <c r="A12" s="80" t="s">
        <v>96</v>
      </c>
      <c r="B12" s="82">
        <f>'Pakiet 1'!G54</f>
        <v>0</v>
      </c>
      <c r="C12" s="82">
        <f>'Pakiet 1'!J54</f>
        <v>0</v>
      </c>
    </row>
    <row r="13" spans="1:3" s="81" customFormat="1" ht="30" customHeight="1">
      <c r="A13" s="80" t="s">
        <v>97</v>
      </c>
      <c r="B13" s="82">
        <f>'Pakiet 2'!G9</f>
        <v>0</v>
      </c>
      <c r="C13" s="82">
        <f>'Pakiet 2'!J9</f>
        <v>0</v>
      </c>
    </row>
    <row r="14" spans="1:3" s="81" customFormat="1" ht="30" customHeight="1">
      <c r="A14" s="80" t="s">
        <v>98</v>
      </c>
      <c r="B14" s="82">
        <f>'Pakiet 3'!G8</f>
        <v>0</v>
      </c>
      <c r="C14" s="82">
        <f>'Pakiet 3'!J8</f>
        <v>0</v>
      </c>
    </row>
    <row r="15" spans="1:3" s="81" customFormat="1" ht="30" customHeight="1">
      <c r="A15" s="80" t="s">
        <v>99</v>
      </c>
      <c r="B15" s="82">
        <f>'Pakiet 4'!H13</f>
        <v>0</v>
      </c>
      <c r="C15" s="82">
        <f>'Pakiet 4'!K13</f>
        <v>0</v>
      </c>
    </row>
    <row r="16" spans="1:3" s="81" customFormat="1" ht="30" customHeight="1">
      <c r="A16" s="80" t="s">
        <v>100</v>
      </c>
      <c r="B16" s="82">
        <f>'Pakiet 5'!H13</f>
        <v>0</v>
      </c>
      <c r="C16" s="82">
        <f>'Pakiet 5'!K13</f>
        <v>0</v>
      </c>
    </row>
    <row r="17" spans="1:3" s="81" customFormat="1" ht="30" customHeight="1">
      <c r="A17" s="80" t="s">
        <v>101</v>
      </c>
      <c r="B17" s="82">
        <f>'pakiet 6'!H8</f>
        <v>0</v>
      </c>
      <c r="C17" s="82">
        <f>'pakiet 6'!K8</f>
        <v>0</v>
      </c>
    </row>
    <row r="18" spans="1:3" s="81" customFormat="1" ht="30" customHeight="1">
      <c r="A18" s="83" t="s">
        <v>102</v>
      </c>
      <c r="B18" s="84">
        <f>SUM(B12:B17)</f>
        <v>0</v>
      </c>
      <c r="C18" s="84">
        <f>SUM(C12:C17)</f>
        <v>0</v>
      </c>
    </row>
  </sheetData>
  <mergeCells count="3">
    <mergeCell ref="A10:A11"/>
    <mergeCell ref="B10:C10"/>
    <mergeCell ref="B9:C9"/>
  </mergeCells>
  <printOptions horizontalCentered="1"/>
  <pageMargins left="0" right="0" top="0.984251968503937" bottom="0.984251968503937" header="0.5118110236220472" footer="0.5118110236220472"/>
  <pageSetup orientation="portrait" paperSize="9" r:id="rId1"/>
  <headerFooter alignWithMargins="0">
    <oddHeader>&amp;LWojewódzki Szpital Zespolony
ul. Grunwaldzka 45
25-736 Kielce
&amp;"Arial CE,Pogrubiony"EZ/ZP/59/2009&amp;C&amp;F&amp;RKielce, dn. 2009-07-17</oddHeader>
    <oddFooter>&amp;LOpracował: Elżbieta Kałużna-Cebula&amp;Cstrona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43">
      <selection activeCell="B58" sqref="B58"/>
    </sheetView>
  </sheetViews>
  <sheetFormatPr defaultColWidth="9.00390625" defaultRowHeight="12.75"/>
  <cols>
    <col min="1" max="1" width="4.00390625" style="0" customWidth="1"/>
    <col min="2" max="2" width="36.75390625" style="38" customWidth="1"/>
    <col min="3" max="3" width="22.625" style="0" customWidth="1"/>
    <col min="4" max="4" width="8.125" style="0" bestFit="1" customWidth="1"/>
    <col min="5" max="5" width="5.25390625" style="37" bestFit="1" customWidth="1"/>
    <col min="6" max="6" width="9.75390625" style="0" bestFit="1" customWidth="1"/>
    <col min="7" max="7" width="13.375" style="0" customWidth="1"/>
    <col min="8" max="8" width="5.625" style="0" customWidth="1"/>
    <col min="9" max="10" width="13.753906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.75">
      <c r="B1" s="36"/>
    </row>
    <row r="2" ht="12.75">
      <c r="B2" s="36"/>
    </row>
    <row r="3" ht="18">
      <c r="B3" s="25" t="s">
        <v>23</v>
      </c>
    </row>
    <row r="5" spans="1:11" s="27" customFormat="1" ht="12.75">
      <c r="A5" s="26">
        <v>1</v>
      </c>
      <c r="B5" s="39">
        <v>2</v>
      </c>
      <c r="C5" s="26">
        <v>3</v>
      </c>
      <c r="D5" s="26">
        <v>4</v>
      </c>
      <c r="E5" s="40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ht="67.5">
      <c r="A6" s="8" t="s">
        <v>10</v>
      </c>
      <c r="B6" s="8" t="s">
        <v>11</v>
      </c>
      <c r="C6" s="8" t="s">
        <v>12</v>
      </c>
      <c r="D6" s="9" t="s">
        <v>13</v>
      </c>
      <c r="E6" s="53" t="s">
        <v>0</v>
      </c>
      <c r="F6" s="9" t="s">
        <v>14</v>
      </c>
      <c r="G6" s="9" t="s">
        <v>35</v>
      </c>
      <c r="H6" s="9" t="s">
        <v>15</v>
      </c>
      <c r="I6" s="9" t="s">
        <v>36</v>
      </c>
      <c r="J6" s="9" t="s">
        <v>37</v>
      </c>
      <c r="K6" s="23" t="s">
        <v>19</v>
      </c>
    </row>
    <row r="7" spans="1:31" s="11" customFormat="1" ht="33.75">
      <c r="A7" s="19">
        <v>1</v>
      </c>
      <c r="B7" s="54" t="s">
        <v>45</v>
      </c>
      <c r="C7" s="46"/>
      <c r="D7" s="5" t="s">
        <v>17</v>
      </c>
      <c r="E7" s="56">
        <v>100</v>
      </c>
      <c r="F7" s="7"/>
      <c r="G7" s="12">
        <f aca="true" t="shared" si="0" ref="G7:G53">E7*F7</f>
        <v>0</v>
      </c>
      <c r="H7" s="13"/>
      <c r="I7" s="12">
        <f aca="true" t="shared" si="1" ref="I7:I53">F7+(F7*H7)</f>
        <v>0</v>
      </c>
      <c r="J7" s="12">
        <f aca="true" t="shared" si="2" ref="J7:J53">G7+(G7*H7)</f>
        <v>0</v>
      </c>
      <c r="K7" s="2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1" customFormat="1" ht="12.75">
      <c r="A8" s="19">
        <v>2</v>
      </c>
      <c r="B8" s="78" t="s">
        <v>46</v>
      </c>
      <c r="C8" s="55"/>
      <c r="D8" s="5" t="s">
        <v>6</v>
      </c>
      <c r="E8" s="56">
        <v>200</v>
      </c>
      <c r="F8" s="7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2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1" customFormat="1" ht="12.75">
      <c r="A9" s="19">
        <v>3</v>
      </c>
      <c r="B9" s="54" t="s">
        <v>47</v>
      </c>
      <c r="C9" s="46"/>
      <c r="D9" s="5" t="s">
        <v>6</v>
      </c>
      <c r="E9" s="56">
        <v>100</v>
      </c>
      <c r="F9" s="7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2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1" customFormat="1" ht="12.75">
      <c r="A10" s="19">
        <v>4</v>
      </c>
      <c r="B10" s="54" t="s">
        <v>48</v>
      </c>
      <c r="C10" s="46"/>
      <c r="D10" s="5" t="s">
        <v>17</v>
      </c>
      <c r="E10" s="56">
        <v>50</v>
      </c>
      <c r="F10" s="7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2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12.75">
      <c r="A11" s="19">
        <v>5</v>
      </c>
      <c r="B11" s="54" t="s">
        <v>49</v>
      </c>
      <c r="C11" s="46"/>
      <c r="D11" s="5" t="s">
        <v>17</v>
      </c>
      <c r="E11" s="56">
        <v>50</v>
      </c>
      <c r="F11" s="7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2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25.5">
      <c r="A12" s="19">
        <v>6</v>
      </c>
      <c r="B12" s="79" t="s">
        <v>50</v>
      </c>
      <c r="C12" s="46"/>
      <c r="D12" s="5" t="s">
        <v>17</v>
      </c>
      <c r="E12" s="56">
        <v>30</v>
      </c>
      <c r="F12" s="7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2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1" customFormat="1" ht="22.5">
      <c r="A13" s="19">
        <v>7</v>
      </c>
      <c r="B13" s="54" t="s">
        <v>51</v>
      </c>
      <c r="C13" s="46"/>
      <c r="D13" s="5" t="s">
        <v>17</v>
      </c>
      <c r="E13" s="56">
        <v>35</v>
      </c>
      <c r="F13" s="7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2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1" customFormat="1" ht="22.5">
      <c r="A14" s="19">
        <v>8</v>
      </c>
      <c r="B14" s="54" t="s">
        <v>52</v>
      </c>
      <c r="C14" s="46"/>
      <c r="D14" s="5" t="s">
        <v>53</v>
      </c>
      <c r="E14" s="56">
        <v>50</v>
      </c>
      <c r="F14" s="7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2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1" customFormat="1" ht="12.75">
      <c r="A15" s="19">
        <v>9</v>
      </c>
      <c r="B15" s="54" t="s">
        <v>54</v>
      </c>
      <c r="C15" s="46"/>
      <c r="D15" s="5" t="s">
        <v>53</v>
      </c>
      <c r="E15" s="56">
        <v>1300</v>
      </c>
      <c r="F15" s="7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  <c r="K15" s="2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11" ht="12.75">
      <c r="A16" s="19">
        <v>10</v>
      </c>
      <c r="B16" s="54" t="s">
        <v>55</v>
      </c>
      <c r="C16" s="46"/>
      <c r="D16" s="5" t="s">
        <v>17</v>
      </c>
      <c r="E16" s="56">
        <v>20</v>
      </c>
      <c r="F16" s="7"/>
      <c r="G16" s="12">
        <f t="shared" si="0"/>
        <v>0</v>
      </c>
      <c r="H16" s="13"/>
      <c r="I16" s="12">
        <f t="shared" si="1"/>
        <v>0</v>
      </c>
      <c r="J16" s="12">
        <f t="shared" si="2"/>
        <v>0</v>
      </c>
      <c r="K16" s="23"/>
    </row>
    <row r="17" spans="1:11" ht="12.75">
      <c r="A17" s="19">
        <v>11</v>
      </c>
      <c r="B17" s="54" t="s">
        <v>56</v>
      </c>
      <c r="C17" s="46"/>
      <c r="D17" s="5" t="s">
        <v>17</v>
      </c>
      <c r="E17" s="56">
        <v>10</v>
      </c>
      <c r="F17" s="7"/>
      <c r="G17" s="12">
        <f t="shared" si="0"/>
        <v>0</v>
      </c>
      <c r="H17" s="13"/>
      <c r="I17" s="12">
        <f t="shared" si="1"/>
        <v>0</v>
      </c>
      <c r="J17" s="12">
        <f t="shared" si="2"/>
        <v>0</v>
      </c>
      <c r="K17" s="23"/>
    </row>
    <row r="18" spans="1:11" ht="12.75">
      <c r="A18" s="19">
        <v>12</v>
      </c>
      <c r="B18" s="54" t="s">
        <v>57</v>
      </c>
      <c r="C18" s="46"/>
      <c r="D18" s="5" t="s">
        <v>17</v>
      </c>
      <c r="E18" s="56">
        <v>10</v>
      </c>
      <c r="F18" s="7"/>
      <c r="G18" s="12">
        <f t="shared" si="0"/>
        <v>0</v>
      </c>
      <c r="H18" s="13"/>
      <c r="I18" s="12">
        <f t="shared" si="1"/>
        <v>0</v>
      </c>
      <c r="J18" s="12">
        <f t="shared" si="2"/>
        <v>0</v>
      </c>
      <c r="K18" s="23"/>
    </row>
    <row r="19" spans="1:11" ht="12.75">
      <c r="A19" s="19">
        <v>13</v>
      </c>
      <c r="B19" s="54" t="s">
        <v>58</v>
      </c>
      <c r="C19" s="46"/>
      <c r="D19" s="5" t="s">
        <v>17</v>
      </c>
      <c r="E19" s="56">
        <v>12</v>
      </c>
      <c r="F19" s="7"/>
      <c r="G19" s="12">
        <f t="shared" si="0"/>
        <v>0</v>
      </c>
      <c r="H19" s="13"/>
      <c r="I19" s="12">
        <f t="shared" si="1"/>
        <v>0</v>
      </c>
      <c r="J19" s="12">
        <f t="shared" si="2"/>
        <v>0</v>
      </c>
      <c r="K19" s="23"/>
    </row>
    <row r="20" spans="1:11" ht="90">
      <c r="A20" s="19">
        <v>14</v>
      </c>
      <c r="B20" s="57" t="s">
        <v>111</v>
      </c>
      <c r="C20" s="46"/>
      <c r="D20" s="5" t="s">
        <v>6</v>
      </c>
      <c r="E20" s="56">
        <v>100</v>
      </c>
      <c r="F20" s="7"/>
      <c r="G20" s="12">
        <f t="shared" si="0"/>
        <v>0</v>
      </c>
      <c r="H20" s="13"/>
      <c r="I20" s="12">
        <f t="shared" si="1"/>
        <v>0</v>
      </c>
      <c r="J20" s="12">
        <f t="shared" si="2"/>
        <v>0</v>
      </c>
      <c r="K20" s="23"/>
    </row>
    <row r="21" spans="1:11" ht="12.75">
      <c r="A21" s="19">
        <v>15</v>
      </c>
      <c r="B21" s="54" t="s">
        <v>59</v>
      </c>
      <c r="C21" s="46"/>
      <c r="D21" s="5" t="s">
        <v>17</v>
      </c>
      <c r="E21" s="56">
        <v>10</v>
      </c>
      <c r="F21" s="7"/>
      <c r="G21" s="12">
        <f t="shared" si="0"/>
        <v>0</v>
      </c>
      <c r="H21" s="13"/>
      <c r="I21" s="12">
        <f t="shared" si="1"/>
        <v>0</v>
      </c>
      <c r="J21" s="12">
        <f t="shared" si="2"/>
        <v>0</v>
      </c>
      <c r="K21" s="23"/>
    </row>
    <row r="22" spans="1:11" ht="12.75">
      <c r="A22" s="19">
        <v>16</v>
      </c>
      <c r="B22" s="54" t="s">
        <v>60</v>
      </c>
      <c r="C22" s="46"/>
      <c r="D22" s="5" t="s">
        <v>17</v>
      </c>
      <c r="E22" s="56">
        <v>10</v>
      </c>
      <c r="F22" s="7"/>
      <c r="G22" s="12">
        <f t="shared" si="0"/>
        <v>0</v>
      </c>
      <c r="H22" s="13"/>
      <c r="I22" s="12">
        <f t="shared" si="1"/>
        <v>0</v>
      </c>
      <c r="J22" s="12">
        <f t="shared" si="2"/>
        <v>0</v>
      </c>
      <c r="K22" s="23"/>
    </row>
    <row r="23" spans="1:11" ht="22.5">
      <c r="A23" s="19">
        <v>17</v>
      </c>
      <c r="B23" s="54" t="s">
        <v>61</v>
      </c>
      <c r="C23" s="46"/>
      <c r="D23" s="5" t="s">
        <v>17</v>
      </c>
      <c r="E23" s="56">
        <v>200</v>
      </c>
      <c r="F23" s="58"/>
      <c r="G23" s="12">
        <f t="shared" si="0"/>
        <v>0</v>
      </c>
      <c r="H23" s="13"/>
      <c r="I23" s="12">
        <f t="shared" si="1"/>
        <v>0</v>
      </c>
      <c r="J23" s="12">
        <f t="shared" si="2"/>
        <v>0</v>
      </c>
      <c r="K23" s="23"/>
    </row>
    <row r="24" spans="1:11" ht="12.75">
      <c r="A24" s="19">
        <v>18</v>
      </c>
      <c r="B24" s="54" t="s">
        <v>112</v>
      </c>
      <c r="C24" s="46"/>
      <c r="D24" s="5" t="s">
        <v>62</v>
      </c>
      <c r="E24" s="56">
        <v>100</v>
      </c>
      <c r="F24" s="7"/>
      <c r="G24" s="12">
        <f t="shared" si="0"/>
        <v>0</v>
      </c>
      <c r="H24" s="13"/>
      <c r="I24" s="12">
        <f t="shared" si="1"/>
        <v>0</v>
      </c>
      <c r="J24" s="12">
        <f t="shared" si="2"/>
        <v>0</v>
      </c>
      <c r="K24" s="23"/>
    </row>
    <row r="25" spans="1:11" ht="12.75">
      <c r="A25" s="19">
        <v>19</v>
      </c>
      <c r="B25" s="54" t="s">
        <v>63</v>
      </c>
      <c r="C25" s="46"/>
      <c r="D25" s="5" t="s">
        <v>17</v>
      </c>
      <c r="E25" s="56">
        <v>20</v>
      </c>
      <c r="F25" s="7"/>
      <c r="G25" s="12">
        <f t="shared" si="0"/>
        <v>0</v>
      </c>
      <c r="H25" s="13"/>
      <c r="I25" s="12">
        <f t="shared" si="1"/>
        <v>0</v>
      </c>
      <c r="J25" s="12">
        <f t="shared" si="2"/>
        <v>0</v>
      </c>
      <c r="K25" s="23"/>
    </row>
    <row r="26" spans="1:11" ht="12.75">
      <c r="A26" s="19">
        <v>20</v>
      </c>
      <c r="B26" s="54" t="s">
        <v>64</v>
      </c>
      <c r="C26" s="46"/>
      <c r="D26" s="5" t="s">
        <v>17</v>
      </c>
      <c r="E26" s="56">
        <v>50</v>
      </c>
      <c r="F26" s="7"/>
      <c r="G26" s="12">
        <f t="shared" si="0"/>
        <v>0</v>
      </c>
      <c r="H26" s="13"/>
      <c r="I26" s="12">
        <f t="shared" si="1"/>
        <v>0</v>
      </c>
      <c r="J26" s="12">
        <f t="shared" si="2"/>
        <v>0</v>
      </c>
      <c r="K26" s="23"/>
    </row>
    <row r="27" spans="1:11" ht="12.75">
      <c r="A27" s="19">
        <v>21</v>
      </c>
      <c r="B27" s="54" t="s">
        <v>65</v>
      </c>
      <c r="C27" s="46"/>
      <c r="D27" s="5" t="s">
        <v>17</v>
      </c>
      <c r="E27" s="56">
        <v>30</v>
      </c>
      <c r="F27" s="7"/>
      <c r="G27" s="12">
        <f t="shared" si="0"/>
        <v>0</v>
      </c>
      <c r="H27" s="13"/>
      <c r="I27" s="12">
        <f t="shared" si="1"/>
        <v>0</v>
      </c>
      <c r="J27" s="12">
        <f t="shared" si="2"/>
        <v>0</v>
      </c>
      <c r="K27" s="23"/>
    </row>
    <row r="28" spans="1:11" ht="12.75">
      <c r="A28" s="19">
        <v>22</v>
      </c>
      <c r="B28" s="54" t="s">
        <v>66</v>
      </c>
      <c r="C28" s="46"/>
      <c r="D28" s="5" t="s">
        <v>17</v>
      </c>
      <c r="E28" s="56">
        <v>50</v>
      </c>
      <c r="F28" s="7"/>
      <c r="G28" s="12">
        <f t="shared" si="0"/>
        <v>0</v>
      </c>
      <c r="H28" s="13"/>
      <c r="I28" s="12">
        <f t="shared" si="1"/>
        <v>0</v>
      </c>
      <c r="J28" s="12">
        <f t="shared" si="2"/>
        <v>0</v>
      </c>
      <c r="K28" s="23"/>
    </row>
    <row r="29" spans="1:11" ht="12.75">
      <c r="A29" s="19">
        <v>23</v>
      </c>
      <c r="B29" s="54" t="s">
        <v>67</v>
      </c>
      <c r="C29" s="46"/>
      <c r="D29" s="5" t="s">
        <v>68</v>
      </c>
      <c r="E29" s="56">
        <v>5000</v>
      </c>
      <c r="F29" s="7"/>
      <c r="G29" s="12">
        <f t="shared" si="0"/>
        <v>0</v>
      </c>
      <c r="H29" s="13"/>
      <c r="I29" s="12">
        <f t="shared" si="1"/>
        <v>0</v>
      </c>
      <c r="J29" s="12">
        <f t="shared" si="2"/>
        <v>0</v>
      </c>
      <c r="K29" s="23"/>
    </row>
    <row r="30" spans="1:11" ht="90">
      <c r="A30" s="19">
        <v>24</v>
      </c>
      <c r="B30" s="59" t="s">
        <v>69</v>
      </c>
      <c r="C30" s="46"/>
      <c r="D30" s="5" t="s">
        <v>70</v>
      </c>
      <c r="E30" s="56">
        <v>1000</v>
      </c>
      <c r="F30" s="7"/>
      <c r="G30" s="12">
        <f t="shared" si="0"/>
        <v>0</v>
      </c>
      <c r="H30" s="13"/>
      <c r="I30" s="12">
        <f t="shared" si="1"/>
        <v>0</v>
      </c>
      <c r="J30" s="12">
        <f t="shared" si="2"/>
        <v>0</v>
      </c>
      <c r="K30" s="23"/>
    </row>
    <row r="31" spans="1:11" ht="12.75">
      <c r="A31" s="19">
        <v>25</v>
      </c>
      <c r="B31" s="46" t="s">
        <v>95</v>
      </c>
      <c r="C31" s="46"/>
      <c r="D31" s="5" t="s">
        <v>17</v>
      </c>
      <c r="E31" s="56">
        <v>96</v>
      </c>
      <c r="F31" s="7"/>
      <c r="G31" s="12">
        <f t="shared" si="0"/>
        <v>0</v>
      </c>
      <c r="H31" s="13"/>
      <c r="I31" s="12">
        <f t="shared" si="1"/>
        <v>0</v>
      </c>
      <c r="J31" s="12">
        <f t="shared" si="2"/>
        <v>0</v>
      </c>
      <c r="K31" s="23"/>
    </row>
    <row r="32" spans="1:11" ht="12.75">
      <c r="A32" s="19">
        <v>26</v>
      </c>
      <c r="B32" s="54" t="s">
        <v>71</v>
      </c>
      <c r="C32" s="46"/>
      <c r="D32" s="5" t="s">
        <v>17</v>
      </c>
      <c r="E32" s="56">
        <v>20</v>
      </c>
      <c r="F32" s="7"/>
      <c r="G32" s="12">
        <f t="shared" si="0"/>
        <v>0</v>
      </c>
      <c r="H32" s="13"/>
      <c r="I32" s="12">
        <f t="shared" si="1"/>
        <v>0</v>
      </c>
      <c r="J32" s="12">
        <f t="shared" si="2"/>
        <v>0</v>
      </c>
      <c r="K32" s="23"/>
    </row>
    <row r="33" spans="1:11" ht="22.5">
      <c r="A33" s="19">
        <v>27</v>
      </c>
      <c r="B33" s="54" t="s">
        <v>72</v>
      </c>
      <c r="C33" s="46"/>
      <c r="D33" s="5" t="s">
        <v>17</v>
      </c>
      <c r="E33" s="56">
        <v>100</v>
      </c>
      <c r="F33" s="7"/>
      <c r="G33" s="12">
        <f t="shared" si="0"/>
        <v>0</v>
      </c>
      <c r="H33" s="13"/>
      <c r="I33" s="12">
        <f t="shared" si="1"/>
        <v>0</v>
      </c>
      <c r="J33" s="12">
        <f t="shared" si="2"/>
        <v>0</v>
      </c>
      <c r="K33" s="23"/>
    </row>
    <row r="34" spans="1:11" ht="22.5">
      <c r="A34" s="19">
        <v>28</v>
      </c>
      <c r="B34" s="54" t="s">
        <v>73</v>
      </c>
      <c r="C34" s="46"/>
      <c r="D34" s="5" t="s">
        <v>17</v>
      </c>
      <c r="E34" s="56">
        <v>100</v>
      </c>
      <c r="F34" s="6"/>
      <c r="G34" s="12">
        <f t="shared" si="0"/>
        <v>0</v>
      </c>
      <c r="H34" s="13"/>
      <c r="I34" s="12">
        <f t="shared" si="1"/>
        <v>0</v>
      </c>
      <c r="J34" s="12">
        <f t="shared" si="2"/>
        <v>0</v>
      </c>
      <c r="K34" s="23"/>
    </row>
    <row r="35" spans="1:11" ht="22.5">
      <c r="A35" s="19">
        <v>29</v>
      </c>
      <c r="B35" s="54" t="s">
        <v>74</v>
      </c>
      <c r="C35" s="46"/>
      <c r="D35" s="5" t="s">
        <v>17</v>
      </c>
      <c r="E35" s="56">
        <v>200</v>
      </c>
      <c r="F35" s="6"/>
      <c r="G35" s="12">
        <f t="shared" si="0"/>
        <v>0</v>
      </c>
      <c r="H35" s="13"/>
      <c r="I35" s="12">
        <f t="shared" si="1"/>
        <v>0</v>
      </c>
      <c r="J35" s="12">
        <f t="shared" si="2"/>
        <v>0</v>
      </c>
      <c r="K35" s="23"/>
    </row>
    <row r="36" spans="1:11" ht="22.5">
      <c r="A36" s="19">
        <v>30</v>
      </c>
      <c r="B36" s="54" t="s">
        <v>75</v>
      </c>
      <c r="C36" s="46"/>
      <c r="D36" s="5" t="s">
        <v>17</v>
      </c>
      <c r="E36" s="56">
        <v>100</v>
      </c>
      <c r="F36" s="6"/>
      <c r="G36" s="12">
        <f t="shared" si="0"/>
        <v>0</v>
      </c>
      <c r="H36" s="13"/>
      <c r="I36" s="12">
        <f t="shared" si="1"/>
        <v>0</v>
      </c>
      <c r="J36" s="12">
        <f t="shared" si="2"/>
        <v>0</v>
      </c>
      <c r="K36" s="23"/>
    </row>
    <row r="37" spans="1:11" ht="22.5">
      <c r="A37" s="19">
        <v>31</v>
      </c>
      <c r="B37" s="54" t="s">
        <v>76</v>
      </c>
      <c r="C37" s="46"/>
      <c r="D37" s="5" t="s">
        <v>17</v>
      </c>
      <c r="E37" s="56">
        <v>10</v>
      </c>
      <c r="F37" s="7"/>
      <c r="G37" s="12">
        <f t="shared" si="0"/>
        <v>0</v>
      </c>
      <c r="H37" s="13"/>
      <c r="I37" s="12">
        <f t="shared" si="1"/>
        <v>0</v>
      </c>
      <c r="J37" s="12">
        <f t="shared" si="2"/>
        <v>0</v>
      </c>
      <c r="K37" s="23"/>
    </row>
    <row r="38" spans="1:11" ht="22.5">
      <c r="A38" s="19">
        <v>32</v>
      </c>
      <c r="B38" s="54" t="s">
        <v>77</v>
      </c>
      <c r="C38" s="46"/>
      <c r="D38" s="5" t="s">
        <v>17</v>
      </c>
      <c r="E38" s="56">
        <v>20</v>
      </c>
      <c r="F38" s="7"/>
      <c r="G38" s="12">
        <f t="shared" si="0"/>
        <v>0</v>
      </c>
      <c r="H38" s="13"/>
      <c r="I38" s="12">
        <f t="shared" si="1"/>
        <v>0</v>
      </c>
      <c r="J38" s="12">
        <f t="shared" si="2"/>
        <v>0</v>
      </c>
      <c r="K38" s="23"/>
    </row>
    <row r="39" spans="1:11" ht="25.5">
      <c r="A39" s="19">
        <v>33</v>
      </c>
      <c r="B39" s="60" t="s">
        <v>78</v>
      </c>
      <c r="C39" s="60"/>
      <c r="D39" s="5" t="s">
        <v>79</v>
      </c>
      <c r="E39" s="56">
        <v>3600</v>
      </c>
      <c r="F39" s="7"/>
      <c r="G39" s="12">
        <f t="shared" si="0"/>
        <v>0</v>
      </c>
      <c r="H39" s="13"/>
      <c r="I39" s="12">
        <f t="shared" si="1"/>
        <v>0</v>
      </c>
      <c r="J39" s="12">
        <f t="shared" si="2"/>
        <v>0</v>
      </c>
      <c r="K39" s="23"/>
    </row>
    <row r="40" spans="1:11" ht="22.5">
      <c r="A40" s="19">
        <v>34</v>
      </c>
      <c r="B40" s="61" t="s">
        <v>80</v>
      </c>
      <c r="C40" s="46"/>
      <c r="D40" s="5" t="s">
        <v>17</v>
      </c>
      <c r="E40" s="56">
        <v>10</v>
      </c>
      <c r="F40" s="7"/>
      <c r="G40" s="12">
        <f t="shared" si="0"/>
        <v>0</v>
      </c>
      <c r="H40" s="13"/>
      <c r="I40" s="12">
        <f t="shared" si="1"/>
        <v>0</v>
      </c>
      <c r="J40" s="12">
        <f t="shared" si="2"/>
        <v>0</v>
      </c>
      <c r="K40" s="23"/>
    </row>
    <row r="41" spans="1:11" ht="12.75">
      <c r="A41" s="19">
        <v>35</v>
      </c>
      <c r="B41" s="54" t="s">
        <v>81</v>
      </c>
      <c r="C41" s="46"/>
      <c r="D41" s="5" t="s">
        <v>17</v>
      </c>
      <c r="E41" s="56">
        <v>50</v>
      </c>
      <c r="F41" s="7"/>
      <c r="G41" s="12">
        <f t="shared" si="0"/>
        <v>0</v>
      </c>
      <c r="H41" s="13"/>
      <c r="I41" s="12">
        <f t="shared" si="1"/>
        <v>0</v>
      </c>
      <c r="J41" s="12">
        <f t="shared" si="2"/>
        <v>0</v>
      </c>
      <c r="K41" s="23"/>
    </row>
    <row r="42" spans="1:11" ht="22.5">
      <c r="A42" s="19">
        <v>36</v>
      </c>
      <c r="B42" s="54" t="s">
        <v>82</v>
      </c>
      <c r="C42" s="46"/>
      <c r="D42" s="5" t="s">
        <v>17</v>
      </c>
      <c r="E42" s="56">
        <v>2400</v>
      </c>
      <c r="F42" s="7"/>
      <c r="G42" s="12">
        <f t="shared" si="0"/>
        <v>0</v>
      </c>
      <c r="H42" s="13"/>
      <c r="I42" s="12">
        <f t="shared" si="1"/>
        <v>0</v>
      </c>
      <c r="J42" s="12">
        <f t="shared" si="2"/>
        <v>0</v>
      </c>
      <c r="K42" s="23"/>
    </row>
    <row r="43" spans="1:11" ht="12.75">
      <c r="A43" s="19">
        <v>37</v>
      </c>
      <c r="B43" s="54" t="s">
        <v>83</v>
      </c>
      <c r="C43" s="46"/>
      <c r="D43" s="5" t="s">
        <v>17</v>
      </c>
      <c r="E43" s="56">
        <v>20</v>
      </c>
      <c r="F43" s="7"/>
      <c r="G43" s="12">
        <f t="shared" si="0"/>
        <v>0</v>
      </c>
      <c r="H43" s="13"/>
      <c r="I43" s="12">
        <f t="shared" si="1"/>
        <v>0</v>
      </c>
      <c r="J43" s="12">
        <f t="shared" si="2"/>
        <v>0</v>
      </c>
      <c r="K43" s="23"/>
    </row>
    <row r="44" spans="1:11" ht="12.75">
      <c r="A44" s="19">
        <v>38</v>
      </c>
      <c r="B44" s="54" t="s">
        <v>84</v>
      </c>
      <c r="C44" s="46"/>
      <c r="D44" s="5" t="s">
        <v>17</v>
      </c>
      <c r="E44" s="56"/>
      <c r="F44" s="7"/>
      <c r="G44" s="12">
        <f t="shared" si="0"/>
        <v>0</v>
      </c>
      <c r="H44" s="13"/>
      <c r="I44" s="12">
        <f t="shared" si="1"/>
        <v>0</v>
      </c>
      <c r="J44" s="12">
        <f t="shared" si="2"/>
        <v>0</v>
      </c>
      <c r="K44" s="23"/>
    </row>
    <row r="45" spans="1:11" ht="12.75">
      <c r="A45" s="19">
        <v>39</v>
      </c>
      <c r="B45" s="54" t="s">
        <v>85</v>
      </c>
      <c r="C45" s="46"/>
      <c r="D45" s="5" t="s">
        <v>86</v>
      </c>
      <c r="E45" s="56">
        <v>50</v>
      </c>
      <c r="F45" s="7"/>
      <c r="G45" s="12">
        <f t="shared" si="0"/>
        <v>0</v>
      </c>
      <c r="H45" s="13"/>
      <c r="I45" s="12">
        <f t="shared" si="1"/>
        <v>0</v>
      </c>
      <c r="J45" s="12">
        <f t="shared" si="2"/>
        <v>0</v>
      </c>
      <c r="K45" s="23"/>
    </row>
    <row r="46" spans="1:11" ht="12.75">
      <c r="A46" s="19">
        <v>40</v>
      </c>
      <c r="B46" s="54" t="s">
        <v>87</v>
      </c>
      <c r="C46" s="46"/>
      <c r="D46" s="5" t="s">
        <v>17</v>
      </c>
      <c r="E46" s="56">
        <v>10</v>
      </c>
      <c r="F46" s="7"/>
      <c r="G46" s="12">
        <f t="shared" si="0"/>
        <v>0</v>
      </c>
      <c r="H46" s="13"/>
      <c r="I46" s="12">
        <f t="shared" si="1"/>
        <v>0</v>
      </c>
      <c r="J46" s="12">
        <f t="shared" si="2"/>
        <v>0</v>
      </c>
      <c r="K46" s="23"/>
    </row>
    <row r="47" spans="1:11" ht="22.5">
      <c r="A47" s="19">
        <v>41</v>
      </c>
      <c r="B47" s="54" t="s">
        <v>88</v>
      </c>
      <c r="C47" s="46"/>
      <c r="D47" s="5" t="s">
        <v>17</v>
      </c>
      <c r="E47" s="56">
        <v>10</v>
      </c>
      <c r="F47" s="7"/>
      <c r="G47" s="12">
        <f t="shared" si="0"/>
        <v>0</v>
      </c>
      <c r="H47" s="13"/>
      <c r="I47" s="12">
        <f t="shared" si="1"/>
        <v>0</v>
      </c>
      <c r="J47" s="12">
        <f t="shared" si="2"/>
        <v>0</v>
      </c>
      <c r="K47" s="23"/>
    </row>
    <row r="48" spans="1:11" ht="12.75">
      <c r="A48" s="19">
        <v>42</v>
      </c>
      <c r="B48" s="54" t="s">
        <v>89</v>
      </c>
      <c r="C48" s="46"/>
      <c r="D48" s="5" t="s">
        <v>17</v>
      </c>
      <c r="E48" s="56">
        <v>20</v>
      </c>
      <c r="F48" s="7"/>
      <c r="G48" s="12">
        <f t="shared" si="0"/>
        <v>0</v>
      </c>
      <c r="H48" s="13"/>
      <c r="I48" s="12">
        <f t="shared" si="1"/>
        <v>0</v>
      </c>
      <c r="J48" s="12">
        <f t="shared" si="2"/>
        <v>0</v>
      </c>
      <c r="K48" s="23"/>
    </row>
    <row r="49" spans="1:11" ht="12.75">
      <c r="A49" s="19">
        <v>43</v>
      </c>
      <c r="B49" s="54" t="s">
        <v>90</v>
      </c>
      <c r="C49" s="46"/>
      <c r="D49" s="5" t="s">
        <v>86</v>
      </c>
      <c r="E49" s="56">
        <v>100</v>
      </c>
      <c r="F49" s="7"/>
      <c r="G49" s="12">
        <f t="shared" si="0"/>
        <v>0</v>
      </c>
      <c r="H49" s="13"/>
      <c r="I49" s="12">
        <f t="shared" si="1"/>
        <v>0</v>
      </c>
      <c r="J49" s="12">
        <f t="shared" si="2"/>
        <v>0</v>
      </c>
      <c r="K49" s="23"/>
    </row>
    <row r="50" spans="1:11" ht="12.75">
      <c r="A50" s="19">
        <v>44</v>
      </c>
      <c r="B50" s="54" t="s">
        <v>91</v>
      </c>
      <c r="C50" s="46"/>
      <c r="D50" s="5" t="s">
        <v>17</v>
      </c>
      <c r="E50" s="56">
        <v>200</v>
      </c>
      <c r="F50" s="7"/>
      <c r="G50" s="12">
        <f t="shared" si="0"/>
        <v>0</v>
      </c>
      <c r="H50" s="13"/>
      <c r="I50" s="12">
        <f t="shared" si="1"/>
        <v>0</v>
      </c>
      <c r="J50" s="12">
        <f t="shared" si="2"/>
        <v>0</v>
      </c>
      <c r="K50" s="23"/>
    </row>
    <row r="51" spans="1:11" ht="12.75">
      <c r="A51" s="19">
        <v>45</v>
      </c>
      <c r="B51" s="46" t="s">
        <v>92</v>
      </c>
      <c r="C51" s="46"/>
      <c r="D51" s="5" t="s">
        <v>40</v>
      </c>
      <c r="E51" s="62">
        <v>20</v>
      </c>
      <c r="F51" s="63"/>
      <c r="G51" s="12">
        <f t="shared" si="0"/>
        <v>0</v>
      </c>
      <c r="H51" s="13"/>
      <c r="I51" s="12">
        <f t="shared" si="1"/>
        <v>0</v>
      </c>
      <c r="J51" s="12">
        <f t="shared" si="2"/>
        <v>0</v>
      </c>
      <c r="K51" s="23"/>
    </row>
    <row r="52" spans="1:11" ht="12.75">
      <c r="A52" s="19">
        <v>46</v>
      </c>
      <c r="B52" s="46" t="s">
        <v>93</v>
      </c>
      <c r="C52" s="46"/>
      <c r="D52" s="5" t="s">
        <v>17</v>
      </c>
      <c r="E52" s="56">
        <v>2</v>
      </c>
      <c r="F52" s="7"/>
      <c r="G52" s="12">
        <f t="shared" si="0"/>
        <v>0</v>
      </c>
      <c r="H52" s="13"/>
      <c r="I52" s="12">
        <f t="shared" si="1"/>
        <v>0</v>
      </c>
      <c r="J52" s="12">
        <f t="shared" si="2"/>
        <v>0</v>
      </c>
      <c r="K52" s="23"/>
    </row>
    <row r="53" spans="1:11" ht="12.75">
      <c r="A53" s="19">
        <v>47</v>
      </c>
      <c r="B53" s="65" t="s">
        <v>94</v>
      </c>
      <c r="C53" s="67"/>
      <c r="D53" s="69" t="s">
        <v>17</v>
      </c>
      <c r="E53" s="70">
        <v>40</v>
      </c>
      <c r="F53" s="72"/>
      <c r="G53" s="74">
        <f t="shared" si="0"/>
        <v>0</v>
      </c>
      <c r="H53" s="75"/>
      <c r="I53" s="77">
        <f t="shared" si="1"/>
        <v>0</v>
      </c>
      <c r="J53" s="12">
        <f t="shared" si="2"/>
        <v>0</v>
      </c>
      <c r="K53" s="23"/>
    </row>
    <row r="54" spans="1:11" ht="12.75">
      <c r="A54" s="64"/>
      <c r="B54" s="66" t="s">
        <v>16</v>
      </c>
      <c r="C54" s="68"/>
      <c r="D54" s="68"/>
      <c r="E54" s="71"/>
      <c r="F54" s="73"/>
      <c r="G54" s="32">
        <f>SUM(G7:G53)</f>
        <v>0</v>
      </c>
      <c r="H54" s="76"/>
      <c r="I54" s="32"/>
      <c r="J54" s="32">
        <f>SUM(J7:J53)</f>
        <v>0</v>
      </c>
      <c r="K54" s="22"/>
    </row>
    <row r="55" spans="10:11" ht="12.75">
      <c r="J55" s="31"/>
      <c r="K55" s="31"/>
    </row>
    <row r="58" spans="1:20" ht="12.75">
      <c r="A58" s="49"/>
      <c r="B58" s="50" t="s">
        <v>43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62" ht="12.75">
      <c r="B62" s="36"/>
    </row>
    <row r="63" spans="2:8" s="1" customFormat="1" ht="12.75">
      <c r="B63" s="38"/>
      <c r="E63" s="2"/>
      <c r="H63" s="2"/>
    </row>
    <row r="64" spans="2:8" s="1" customFormat="1" ht="12.75">
      <c r="B64" s="38"/>
      <c r="E64" s="2"/>
      <c r="H64" s="2"/>
    </row>
    <row r="65" spans="2:8" s="1" customFormat="1" ht="12.75">
      <c r="B65" s="38"/>
      <c r="E65" s="2"/>
      <c r="H65" s="2"/>
    </row>
    <row r="66" spans="2:8" s="1" customFormat="1" ht="12.75">
      <c r="B66" s="38"/>
      <c r="E66" s="2"/>
      <c r="H66" s="2"/>
    </row>
    <row r="67" spans="2:8" s="1" customFormat="1" ht="12.75">
      <c r="B67" s="38"/>
      <c r="E67" s="2"/>
      <c r="H67" s="2"/>
    </row>
    <row r="68" spans="2:8" s="1" customFormat="1" ht="12.75">
      <c r="B68" s="38"/>
      <c r="E68" s="2"/>
      <c r="H68" s="2"/>
    </row>
    <row r="69" spans="2:8" s="1" customFormat="1" ht="12.75">
      <c r="B69" s="38"/>
      <c r="E69" s="2"/>
      <c r="H69" s="2"/>
    </row>
  </sheetData>
  <printOptions horizontalCentered="1"/>
  <pageMargins left="0" right="0" top="1.1811023622047245" bottom="0.984251968503937" header="0.5118110236220472" footer="0.5118110236220472"/>
  <pageSetup orientation="landscape" paperSize="9" r:id="rId1"/>
  <headerFooter alignWithMargins="0">
    <oddHeader>&amp;LWojewódzki Szpital Zespolony
ul. Grunwaldzka 45
25-736 Kielce
&amp;"Arial CE,Pogrubiony"EZ/ZP/59/2009&amp;C&amp;F&amp;RKielce, dn. 2009-07-17</oddHeader>
    <oddFooter>&amp;LOpracował: Elżbieta Kałużna-Cebula&amp;Cstrona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A1">
      <selection activeCell="B12" sqref="B12"/>
    </sheetView>
  </sheetViews>
  <sheetFormatPr defaultColWidth="9.00390625" defaultRowHeight="12.75"/>
  <cols>
    <col min="1" max="1" width="3.00390625" style="0" bestFit="1" customWidth="1"/>
    <col min="2" max="2" width="32.125" style="0" customWidth="1"/>
    <col min="3" max="3" width="22.125" style="0" customWidth="1"/>
    <col min="4" max="4" width="6.00390625" style="0" customWidth="1"/>
    <col min="5" max="5" width="7.125" style="0" customWidth="1"/>
    <col min="7" max="7" width="12.25390625" style="0" customWidth="1"/>
    <col min="9" max="9" width="10.75390625" style="0" customWidth="1"/>
    <col min="10" max="10" width="16.75390625" style="0" customWidth="1"/>
    <col min="11" max="11" width="13.25390625" style="0" customWidth="1"/>
  </cols>
  <sheetData>
    <row r="1" spans="2:5" ht="12.75">
      <c r="B1" s="36"/>
      <c r="E1" s="37"/>
    </row>
    <row r="2" spans="2:5" ht="12.75">
      <c r="B2" s="36"/>
      <c r="E2" s="37"/>
    </row>
    <row r="3" spans="2:5" ht="18">
      <c r="B3" s="25" t="s">
        <v>22</v>
      </c>
      <c r="E3" s="37"/>
    </row>
    <row r="4" spans="2:5" ht="12.75">
      <c r="B4" s="38"/>
      <c r="E4" s="37"/>
    </row>
    <row r="5" spans="1:11" s="27" customFormat="1" ht="12.75">
      <c r="A5" s="26">
        <v>1</v>
      </c>
      <c r="B5" s="39">
        <v>2</v>
      </c>
      <c r="C5" s="26">
        <v>3</v>
      </c>
      <c r="D5" s="26">
        <v>4</v>
      </c>
      <c r="E5" s="40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31" s="44" customFormat="1" ht="53.25" customHeight="1">
      <c r="A6" s="9" t="s">
        <v>10</v>
      </c>
      <c r="B6" s="9" t="s">
        <v>11</v>
      </c>
      <c r="C6" s="9" t="s">
        <v>12</v>
      </c>
      <c r="D6" s="9" t="s">
        <v>13</v>
      </c>
      <c r="E6" s="41" t="s">
        <v>0</v>
      </c>
      <c r="F6" s="9" t="s">
        <v>14</v>
      </c>
      <c r="G6" s="9" t="s">
        <v>35</v>
      </c>
      <c r="H6" s="9" t="s">
        <v>15</v>
      </c>
      <c r="I6" s="9" t="s">
        <v>36</v>
      </c>
      <c r="J6" s="9" t="s">
        <v>37</v>
      </c>
      <c r="K6" s="42" t="s">
        <v>19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11" s="1" customFormat="1" ht="21.75" customHeight="1">
      <c r="A7" s="19">
        <v>1</v>
      </c>
      <c r="B7" s="45" t="s">
        <v>38</v>
      </c>
      <c r="C7" s="46" t="s">
        <v>39</v>
      </c>
      <c r="D7" s="21" t="s">
        <v>40</v>
      </c>
      <c r="E7" s="5">
        <v>10</v>
      </c>
      <c r="F7" s="7"/>
      <c r="G7" s="12">
        <f>E7*F7</f>
        <v>0</v>
      </c>
      <c r="H7" s="13"/>
      <c r="I7" s="12">
        <f>F7+(F7*H7)</f>
        <v>0</v>
      </c>
      <c r="J7" s="12">
        <f>G7+(G7*H7)</f>
        <v>0</v>
      </c>
      <c r="K7" s="23"/>
    </row>
    <row r="8" spans="1:11" s="1" customFormat="1" ht="25.5" customHeight="1">
      <c r="A8" s="19">
        <v>2</v>
      </c>
      <c r="B8" s="45" t="s">
        <v>41</v>
      </c>
      <c r="C8" s="46" t="s">
        <v>42</v>
      </c>
      <c r="D8" s="21" t="s">
        <v>40</v>
      </c>
      <c r="E8" s="5">
        <v>40</v>
      </c>
      <c r="F8" s="7"/>
      <c r="G8" s="12">
        <f>E8*F8</f>
        <v>0</v>
      </c>
      <c r="H8" s="13"/>
      <c r="I8" s="12">
        <f>F8+(F8*H8)</f>
        <v>0</v>
      </c>
      <c r="J8" s="12">
        <f>G8+(G8*H8)</f>
        <v>0</v>
      </c>
      <c r="K8" s="23"/>
    </row>
    <row r="9" spans="1:11" ht="12.75">
      <c r="A9" s="14"/>
      <c r="B9" s="47" t="s">
        <v>16</v>
      </c>
      <c r="C9" s="16"/>
      <c r="D9" s="18"/>
      <c r="E9" s="48"/>
      <c r="F9" s="17"/>
      <c r="G9" s="28">
        <f>SUM(G7:G8)</f>
        <v>0</v>
      </c>
      <c r="H9" s="29"/>
      <c r="I9" s="30"/>
      <c r="J9" s="32">
        <f>SUM(J7:J8)</f>
        <v>0</v>
      </c>
      <c r="K9" s="22"/>
    </row>
    <row r="10" spans="2:11" ht="12.75">
      <c r="B10" s="38"/>
      <c r="E10" s="37"/>
      <c r="J10" s="31"/>
      <c r="K10" s="31"/>
    </row>
    <row r="11" spans="2:5" ht="12.75">
      <c r="B11" s="38"/>
      <c r="E11" s="37"/>
    </row>
    <row r="12" spans="1:20" ht="12.75">
      <c r="A12" s="49"/>
      <c r="B12" s="50" t="s">
        <v>43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2:5" ht="12.75">
      <c r="B13" s="38"/>
      <c r="E13" s="37"/>
    </row>
    <row r="14" spans="2:5" ht="12.75">
      <c r="B14" s="38"/>
      <c r="E14" s="37"/>
    </row>
  </sheetData>
  <printOptions horizontalCentered="1"/>
  <pageMargins left="0" right="0" top="0.984251968503937" bottom="0.984251968503937" header="0.5118110236220472" footer="0.5118110236220472"/>
  <pageSetup orientation="landscape" paperSize="9" r:id="rId1"/>
  <headerFooter alignWithMargins="0">
    <oddHeader>&amp;LWojewódzki Szpital Zespolony
ul. Grunwaldzka 45
25-736 Kielce
&amp;"Arial CE,Pogrubiony"EZ/ZP/59/2009&amp;C&amp;F&amp;RKielce, dn. 2009-07-17</oddHeader>
    <oddFooter>&amp;LOpracował: Elżbieta Kałużna-Cebula&amp;Cstrona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bestFit="1" customWidth="1"/>
    <col min="2" max="2" width="32.125" style="0" customWidth="1"/>
    <col min="3" max="3" width="22.125" style="0" customWidth="1"/>
    <col min="4" max="4" width="6.00390625" style="0" customWidth="1"/>
    <col min="5" max="5" width="7.125" style="0" customWidth="1"/>
    <col min="7" max="7" width="12.25390625" style="0" customWidth="1"/>
    <col min="9" max="9" width="10.25390625" style="0" customWidth="1"/>
    <col min="10" max="10" width="16.75390625" style="0" customWidth="1"/>
    <col min="11" max="11" width="13.25390625" style="0" customWidth="1"/>
  </cols>
  <sheetData>
    <row r="1" spans="2:5" ht="12.75">
      <c r="B1" s="36"/>
      <c r="E1" s="37"/>
    </row>
    <row r="2" spans="2:5" ht="12.75">
      <c r="B2" s="36"/>
      <c r="E2" s="37"/>
    </row>
    <row r="3" spans="2:5" ht="18">
      <c r="B3" s="25" t="s">
        <v>21</v>
      </c>
      <c r="E3" s="37"/>
    </row>
    <row r="4" spans="2:5" ht="12.75">
      <c r="B4" s="38"/>
      <c r="E4" s="37"/>
    </row>
    <row r="5" spans="1:11" s="27" customFormat="1" ht="12.75">
      <c r="A5" s="26">
        <v>1</v>
      </c>
      <c r="B5" s="39">
        <v>2</v>
      </c>
      <c r="C5" s="26">
        <v>3</v>
      </c>
      <c r="D5" s="26">
        <v>4</v>
      </c>
      <c r="E5" s="40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31" s="44" customFormat="1" ht="53.25" customHeight="1">
      <c r="A6" s="9" t="s">
        <v>10</v>
      </c>
      <c r="B6" s="9" t="s">
        <v>11</v>
      </c>
      <c r="C6" s="9" t="s">
        <v>12</v>
      </c>
      <c r="D6" s="9" t="s">
        <v>13</v>
      </c>
      <c r="E6" s="41" t="s">
        <v>0</v>
      </c>
      <c r="F6" s="9" t="s">
        <v>14</v>
      </c>
      <c r="G6" s="9" t="s">
        <v>35</v>
      </c>
      <c r="H6" s="9" t="s">
        <v>15</v>
      </c>
      <c r="I6" s="9" t="s">
        <v>36</v>
      </c>
      <c r="J6" s="9" t="s">
        <v>37</v>
      </c>
      <c r="K6" s="42" t="s">
        <v>19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11" s="1" customFormat="1" ht="102">
      <c r="A7" s="19">
        <v>1</v>
      </c>
      <c r="B7" s="51" t="s">
        <v>44</v>
      </c>
      <c r="C7" s="46"/>
      <c r="D7" s="52" t="s">
        <v>17</v>
      </c>
      <c r="E7" s="5">
        <v>60</v>
      </c>
      <c r="F7" s="7"/>
      <c r="G7" s="12">
        <f>E7*F7</f>
        <v>0</v>
      </c>
      <c r="H7" s="13"/>
      <c r="I7" s="12">
        <f>F7+(F7*H7)</f>
        <v>0</v>
      </c>
      <c r="J7" s="12">
        <f>G7+(G7*H7)</f>
        <v>0</v>
      </c>
      <c r="K7" s="23"/>
    </row>
    <row r="8" spans="1:11" ht="12.75">
      <c r="A8" s="14"/>
      <c r="B8" s="47" t="s">
        <v>16</v>
      </c>
      <c r="C8" s="16"/>
      <c r="D8" s="18"/>
      <c r="E8" s="48"/>
      <c r="F8" s="17"/>
      <c r="G8" s="28">
        <f>SUM(G7:G7)</f>
        <v>0</v>
      </c>
      <c r="H8" s="29"/>
      <c r="I8" s="30"/>
      <c r="J8" s="32">
        <f>SUM(J7:J7)</f>
        <v>0</v>
      </c>
      <c r="K8" s="22"/>
    </row>
    <row r="9" spans="2:11" ht="12.75">
      <c r="B9" s="38"/>
      <c r="E9" s="37"/>
      <c r="J9" s="31"/>
      <c r="K9" s="31"/>
    </row>
    <row r="10" spans="2:5" ht="12.75">
      <c r="B10" s="38"/>
      <c r="E10" s="37"/>
    </row>
    <row r="11" spans="1:20" ht="12.75">
      <c r="A11" s="49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2:5" ht="12.75">
      <c r="B12" s="38"/>
      <c r="E12" s="37"/>
    </row>
    <row r="13" spans="2:5" ht="12.75">
      <c r="B13" s="38"/>
      <c r="E13" s="37"/>
    </row>
  </sheetData>
  <printOptions horizontalCentered="1"/>
  <pageMargins left="0" right="0" top="0.984251968503937" bottom="0.984251968503937" header="0.5118110236220472" footer="0.5118110236220472"/>
  <pageSetup orientation="landscape" paperSize="9" r:id="rId1"/>
  <headerFooter alignWithMargins="0">
    <oddHeader>&amp;LWojewódzki Szpital Zespolony
ul. Grunwaldzka 45
25-736 Kielce
&amp;"Arial CE,Pogrubiony"EZ/ZP/59/2009&amp;C&amp;F&amp;RKielce, dn. 2009-07-17</oddHeader>
    <oddFooter>&amp;LOpracował: Elżbieta Kałużna-Cebula&amp;Cstrona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B7" sqref="B7:B12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17.125" style="0" customWidth="1"/>
    <col min="4" max="4" width="8.25390625" style="0" bestFit="1" customWidth="1"/>
    <col min="5" max="5" width="8.125" style="0" bestFit="1" customWidth="1"/>
    <col min="6" max="6" width="5.25390625" style="0" bestFit="1" customWidth="1"/>
    <col min="7" max="7" width="8.25390625" style="0" customWidth="1"/>
    <col min="8" max="8" width="12.25390625" style="0" bestFit="1" customWidth="1"/>
    <col min="9" max="9" width="4.625" style="0" bestFit="1" customWidth="1"/>
    <col min="10" max="10" width="13.75390625" style="0" customWidth="1"/>
    <col min="11" max="11" width="12.125" style="0" bestFit="1" customWidth="1"/>
    <col min="12" max="12" width="9.25390625" style="0" customWidth="1"/>
    <col min="13" max="13" width="8.75390625" style="0" bestFit="1" customWidth="1"/>
    <col min="14" max="14" width="11.625" style="0" bestFit="1" customWidth="1"/>
    <col min="15" max="15" width="4.375" style="0" bestFit="1" customWidth="1"/>
  </cols>
  <sheetData>
    <row r="1" ht="12" customHeight="1"/>
    <row r="3" ht="18">
      <c r="B3" s="25" t="s">
        <v>20</v>
      </c>
    </row>
    <row r="4" ht="18">
      <c r="B4" s="25"/>
    </row>
    <row r="5" spans="1:12" s="27" customFormat="1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32" s="11" customFormat="1" ht="67.5">
      <c r="A6" s="8" t="s">
        <v>10</v>
      </c>
      <c r="B6" s="8" t="s">
        <v>11</v>
      </c>
      <c r="C6" s="8" t="s">
        <v>12</v>
      </c>
      <c r="D6" s="8" t="s">
        <v>18</v>
      </c>
      <c r="E6" s="9" t="s">
        <v>13</v>
      </c>
      <c r="F6" s="8" t="s">
        <v>0</v>
      </c>
      <c r="G6" s="9" t="s">
        <v>14</v>
      </c>
      <c r="H6" s="9" t="s">
        <v>24</v>
      </c>
      <c r="I6" s="9" t="s">
        <v>15</v>
      </c>
      <c r="J6" s="9" t="s">
        <v>26</v>
      </c>
      <c r="K6" s="9" t="s">
        <v>25</v>
      </c>
      <c r="L6" s="23" t="s">
        <v>19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9.5" customHeight="1">
      <c r="A7" s="19">
        <v>1</v>
      </c>
      <c r="B7" s="87" t="s">
        <v>27</v>
      </c>
      <c r="C7" s="3"/>
      <c r="D7" s="4" t="s">
        <v>1</v>
      </c>
      <c r="E7" s="5" t="s">
        <v>6</v>
      </c>
      <c r="F7" s="6">
        <v>30000</v>
      </c>
      <c r="G7" s="7"/>
      <c r="H7" s="12">
        <f aca="true" t="shared" si="0" ref="H7:H12">F7*G7</f>
        <v>0</v>
      </c>
      <c r="I7" s="13"/>
      <c r="J7" s="12">
        <f aca="true" t="shared" si="1" ref="J7:J12">G7+(G7*I7)</f>
        <v>0</v>
      </c>
      <c r="K7" s="12">
        <f aca="true" t="shared" si="2" ref="K7:K12">H7+(H7*I7)</f>
        <v>0</v>
      </c>
      <c r="L7" s="2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9.5" customHeight="1">
      <c r="A8" s="19">
        <v>2</v>
      </c>
      <c r="B8" s="88"/>
      <c r="C8" s="3"/>
      <c r="D8" s="4" t="s">
        <v>2</v>
      </c>
      <c r="E8" s="5" t="s">
        <v>6</v>
      </c>
      <c r="F8" s="6">
        <v>30000</v>
      </c>
      <c r="G8" s="7"/>
      <c r="H8" s="12">
        <f t="shared" si="0"/>
        <v>0</v>
      </c>
      <c r="I8" s="13"/>
      <c r="J8" s="12">
        <f t="shared" si="1"/>
        <v>0</v>
      </c>
      <c r="K8" s="12">
        <f t="shared" si="2"/>
        <v>0</v>
      </c>
      <c r="L8" s="2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1" customFormat="1" ht="19.5" customHeight="1">
      <c r="A9" s="19">
        <v>3</v>
      </c>
      <c r="B9" s="88"/>
      <c r="C9" s="3"/>
      <c r="D9" s="4" t="s">
        <v>3</v>
      </c>
      <c r="E9" s="5" t="s">
        <v>6</v>
      </c>
      <c r="F9" s="6">
        <v>10000</v>
      </c>
      <c r="G9" s="7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  <c r="L9" s="2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1" customFormat="1" ht="19.5" customHeight="1">
      <c r="A10" s="24">
        <v>4</v>
      </c>
      <c r="B10" s="88"/>
      <c r="C10" s="3"/>
      <c r="D10" s="4" t="s">
        <v>7</v>
      </c>
      <c r="E10" s="5" t="s">
        <v>6</v>
      </c>
      <c r="F10" s="6">
        <v>10000</v>
      </c>
      <c r="G10" s="7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  <c r="L10" s="2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1" customFormat="1" ht="19.5" customHeight="1">
      <c r="A11" s="24">
        <v>5</v>
      </c>
      <c r="B11" s="88"/>
      <c r="C11" s="3"/>
      <c r="D11" s="4" t="s">
        <v>4</v>
      </c>
      <c r="E11" s="5" t="s">
        <v>6</v>
      </c>
      <c r="F11" s="6">
        <v>15000</v>
      </c>
      <c r="G11" s="7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  <c r="L11" s="2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 ht="19.5" customHeight="1">
      <c r="A12" s="24">
        <v>6</v>
      </c>
      <c r="B12" s="89"/>
      <c r="C12" s="3"/>
      <c r="D12" s="4" t="s">
        <v>8</v>
      </c>
      <c r="E12" s="5" t="s">
        <v>6</v>
      </c>
      <c r="F12" s="6">
        <v>500</v>
      </c>
      <c r="G12" s="7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  <c r="L12" s="2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12" ht="12.75">
      <c r="A13" s="14"/>
      <c r="B13" s="15" t="s">
        <v>16</v>
      </c>
      <c r="C13" s="16"/>
      <c r="D13" s="18"/>
      <c r="E13" s="16"/>
      <c r="F13" s="16"/>
      <c r="G13" s="17"/>
      <c r="H13" s="28">
        <f>SUM(H7:H12)</f>
        <v>0</v>
      </c>
      <c r="I13" s="29"/>
      <c r="J13" s="30"/>
      <c r="K13" s="32">
        <f>SUM(K7:K12)</f>
        <v>0</v>
      </c>
      <c r="L13" s="22"/>
    </row>
    <row r="14" spans="11:12" ht="12.75">
      <c r="K14" s="31"/>
      <c r="L14" s="31"/>
    </row>
    <row r="22" s="1" customFormat="1" ht="12.75">
      <c r="I22" s="2"/>
    </row>
    <row r="23" s="1" customFormat="1" ht="12.75">
      <c r="I23" s="2"/>
    </row>
    <row r="24" s="1" customFormat="1" ht="12.75">
      <c r="I24" s="2"/>
    </row>
    <row r="25" s="1" customFormat="1" ht="12.75">
      <c r="I25" s="2"/>
    </row>
    <row r="26" s="1" customFormat="1" ht="12.75">
      <c r="I26" s="2"/>
    </row>
    <row r="27" s="1" customFormat="1" ht="12.75">
      <c r="I27" s="2"/>
    </row>
    <row r="28" s="1" customFormat="1" ht="12.75">
      <c r="I28" s="2"/>
    </row>
  </sheetData>
  <mergeCells count="1">
    <mergeCell ref="B7:B12"/>
  </mergeCells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CE,Pogrubiony"EZ/ZP/59/2009&amp;C&amp;F&amp;RKielce, dn. 2009-07-17</oddHeader>
    <oddFooter>&amp;LOpracował: Elżbieta Kałużna-Cebula&amp;Cstrona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B7" sqref="B7:B12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17.125" style="0" customWidth="1"/>
    <col min="4" max="4" width="8.25390625" style="0" bestFit="1" customWidth="1"/>
    <col min="5" max="5" width="8.125" style="0" bestFit="1" customWidth="1"/>
    <col min="6" max="6" width="5.25390625" style="0" bestFit="1" customWidth="1"/>
    <col min="7" max="7" width="8.25390625" style="0" customWidth="1"/>
    <col min="8" max="8" width="12.25390625" style="0" bestFit="1" customWidth="1"/>
    <col min="9" max="9" width="4.625" style="0" bestFit="1" customWidth="1"/>
    <col min="10" max="10" width="13.75390625" style="0" customWidth="1"/>
    <col min="11" max="11" width="12.125" style="0" bestFit="1" customWidth="1"/>
    <col min="12" max="12" width="10.125" style="0" customWidth="1"/>
    <col min="13" max="13" width="8.75390625" style="0" bestFit="1" customWidth="1"/>
    <col min="14" max="14" width="11.625" style="0" bestFit="1" customWidth="1"/>
    <col min="15" max="15" width="4.375" style="0" bestFit="1" customWidth="1"/>
  </cols>
  <sheetData>
    <row r="1" ht="12" customHeight="1"/>
    <row r="3" ht="18">
      <c r="B3" s="25" t="s">
        <v>5</v>
      </c>
    </row>
    <row r="4" ht="18">
      <c r="B4" s="25"/>
    </row>
    <row r="5" spans="1:12" s="27" customFormat="1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32" s="11" customFormat="1" ht="45">
      <c r="A6" s="8" t="s">
        <v>10</v>
      </c>
      <c r="B6" s="8" t="s">
        <v>11</v>
      </c>
      <c r="C6" s="8" t="s">
        <v>12</v>
      </c>
      <c r="D6" s="8" t="s">
        <v>18</v>
      </c>
      <c r="E6" s="9" t="s">
        <v>13</v>
      </c>
      <c r="F6" s="8" t="s">
        <v>0</v>
      </c>
      <c r="G6" s="9" t="s">
        <v>14</v>
      </c>
      <c r="H6" s="9" t="s">
        <v>24</v>
      </c>
      <c r="I6" s="9" t="s">
        <v>15</v>
      </c>
      <c r="J6" s="9" t="s">
        <v>26</v>
      </c>
      <c r="K6" s="9" t="s">
        <v>25</v>
      </c>
      <c r="L6" s="23" t="s">
        <v>19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9.5" customHeight="1">
      <c r="A7" s="19">
        <v>1</v>
      </c>
      <c r="B7" s="87" t="s">
        <v>110</v>
      </c>
      <c r="C7" s="3"/>
      <c r="D7" s="4" t="s">
        <v>33</v>
      </c>
      <c r="E7" s="5" t="s">
        <v>6</v>
      </c>
      <c r="F7" s="6">
        <v>350</v>
      </c>
      <c r="G7" s="7"/>
      <c r="H7" s="12">
        <f aca="true" t="shared" si="0" ref="H7:H12">F7*G7</f>
        <v>0</v>
      </c>
      <c r="I7" s="13"/>
      <c r="J7" s="12">
        <f aca="true" t="shared" si="1" ref="J7:J12">G7+(G7*I7)</f>
        <v>0</v>
      </c>
      <c r="K7" s="12">
        <f aca="true" t="shared" si="2" ref="K7:K12">H7+(H7*I7)</f>
        <v>0</v>
      </c>
      <c r="L7" s="2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9.5" customHeight="1">
      <c r="A8" s="19">
        <v>2</v>
      </c>
      <c r="B8" s="88"/>
      <c r="C8" s="3"/>
      <c r="D8" s="4" t="s">
        <v>28</v>
      </c>
      <c r="E8" s="5" t="s">
        <v>6</v>
      </c>
      <c r="F8" s="6">
        <v>350</v>
      </c>
      <c r="G8" s="7"/>
      <c r="H8" s="12">
        <f t="shared" si="0"/>
        <v>0</v>
      </c>
      <c r="I8" s="13"/>
      <c r="J8" s="12">
        <f t="shared" si="1"/>
        <v>0</v>
      </c>
      <c r="K8" s="12">
        <f t="shared" si="2"/>
        <v>0</v>
      </c>
      <c r="L8" s="2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1" customFormat="1" ht="19.5" customHeight="1">
      <c r="A9" s="19">
        <v>3</v>
      </c>
      <c r="B9" s="88"/>
      <c r="C9" s="3"/>
      <c r="D9" s="4" t="s">
        <v>29</v>
      </c>
      <c r="E9" s="5" t="s">
        <v>6</v>
      </c>
      <c r="F9" s="6">
        <v>350</v>
      </c>
      <c r="G9" s="7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  <c r="L9" s="2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1" customFormat="1" ht="19.5" customHeight="1">
      <c r="A10" s="24">
        <v>4</v>
      </c>
      <c r="B10" s="88"/>
      <c r="C10" s="3"/>
      <c r="D10" s="4" t="s">
        <v>30</v>
      </c>
      <c r="E10" s="5" t="s">
        <v>6</v>
      </c>
      <c r="F10" s="6">
        <v>350</v>
      </c>
      <c r="G10" s="7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  <c r="L10" s="2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1" customFormat="1" ht="19.5" customHeight="1">
      <c r="A11" s="24">
        <v>5</v>
      </c>
      <c r="B11" s="88"/>
      <c r="C11" s="3"/>
      <c r="D11" s="4" t="s">
        <v>31</v>
      </c>
      <c r="E11" s="5" t="s">
        <v>6</v>
      </c>
      <c r="F11" s="6">
        <v>350</v>
      </c>
      <c r="G11" s="7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  <c r="L11" s="2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 ht="19.5" customHeight="1">
      <c r="A12" s="24">
        <v>6</v>
      </c>
      <c r="B12" s="89"/>
      <c r="C12" s="3"/>
      <c r="D12" s="4" t="s">
        <v>32</v>
      </c>
      <c r="E12" s="5" t="s">
        <v>6</v>
      </c>
      <c r="F12" s="6">
        <v>350</v>
      </c>
      <c r="G12" s="7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  <c r="L12" s="2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12" ht="12.75">
      <c r="A13" s="14"/>
      <c r="B13" s="15" t="s">
        <v>16</v>
      </c>
      <c r="C13" s="33"/>
      <c r="D13" s="4"/>
      <c r="E13" s="34"/>
      <c r="F13" s="16"/>
      <c r="G13" s="17"/>
      <c r="H13" s="28">
        <f>SUM(H7:H12)</f>
        <v>0</v>
      </c>
      <c r="I13" s="29"/>
      <c r="J13" s="30"/>
      <c r="K13" s="32">
        <f>SUM(K7:K12)</f>
        <v>0</v>
      </c>
      <c r="L13" s="22"/>
    </row>
    <row r="14" spans="11:12" ht="12.75">
      <c r="K14" s="31"/>
      <c r="L14" s="31"/>
    </row>
    <row r="22" spans="4:9" s="1" customFormat="1" ht="12.75">
      <c r="D22"/>
      <c r="I22" s="2"/>
    </row>
    <row r="23" s="1" customFormat="1" ht="12.75">
      <c r="I23" s="2"/>
    </row>
    <row r="24" s="1" customFormat="1" ht="12.75">
      <c r="I24" s="2"/>
    </row>
    <row r="25" s="1" customFormat="1" ht="12.75">
      <c r="I25" s="2"/>
    </row>
    <row r="26" s="1" customFormat="1" ht="12.75">
      <c r="I26" s="2"/>
    </row>
    <row r="27" s="1" customFormat="1" ht="12.75">
      <c r="I27" s="2"/>
    </row>
    <row r="28" s="1" customFormat="1" ht="12.75">
      <c r="I28" s="2"/>
    </row>
    <row r="29" ht="12.75">
      <c r="D29" s="1"/>
    </row>
  </sheetData>
  <mergeCells count="1">
    <mergeCell ref="B7:B12"/>
  </mergeCells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CE,Pogrubiony"EZ/ZP/59/2009&amp;C&amp;F&amp;RKielce, dn. 2009-07-17</oddHeader>
    <oddFooter>&amp;LOpracował: Elżbieta Kałużna-Cebula&amp;Cstrona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F24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35.00390625" style="0" customWidth="1"/>
    <col min="3" max="3" width="17.125" style="0" customWidth="1"/>
    <col min="4" max="4" width="8.25390625" style="0" bestFit="1" customWidth="1"/>
    <col min="5" max="5" width="8.125" style="0" bestFit="1" customWidth="1"/>
    <col min="6" max="6" width="5.25390625" style="0" bestFit="1" customWidth="1"/>
    <col min="7" max="7" width="8.25390625" style="0" customWidth="1"/>
    <col min="8" max="8" width="12.25390625" style="0" bestFit="1" customWidth="1"/>
    <col min="9" max="9" width="4.625" style="0" bestFit="1" customWidth="1"/>
    <col min="10" max="10" width="13.75390625" style="0" customWidth="1"/>
    <col min="11" max="11" width="12.125" style="0" bestFit="1" customWidth="1"/>
    <col min="12" max="12" width="10.75390625" style="0" customWidth="1"/>
    <col min="13" max="13" width="8.75390625" style="0" bestFit="1" customWidth="1"/>
    <col min="14" max="14" width="11.625" style="0" bestFit="1" customWidth="1"/>
    <col min="15" max="15" width="4.375" style="0" bestFit="1" customWidth="1"/>
  </cols>
  <sheetData>
    <row r="1" ht="12" customHeight="1"/>
    <row r="3" ht="18">
      <c r="B3" s="25" t="s">
        <v>9</v>
      </c>
    </row>
    <row r="4" ht="18">
      <c r="B4" s="25"/>
    </row>
    <row r="5" spans="1:12" s="27" customFormat="1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32" s="11" customFormat="1" ht="45">
      <c r="A6" s="8" t="s">
        <v>10</v>
      </c>
      <c r="B6" s="8" t="s">
        <v>11</v>
      </c>
      <c r="C6" s="8" t="s">
        <v>12</v>
      </c>
      <c r="D6" s="8" t="s">
        <v>18</v>
      </c>
      <c r="E6" s="9" t="s">
        <v>13</v>
      </c>
      <c r="F6" s="8" t="s">
        <v>0</v>
      </c>
      <c r="G6" s="9" t="s">
        <v>14</v>
      </c>
      <c r="H6" s="9" t="s">
        <v>24</v>
      </c>
      <c r="I6" s="9" t="s">
        <v>15</v>
      </c>
      <c r="J6" s="9" t="s">
        <v>26</v>
      </c>
      <c r="K6" s="9" t="s">
        <v>25</v>
      </c>
      <c r="L6" s="23" t="s">
        <v>19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72">
      <c r="A7" s="19">
        <v>1</v>
      </c>
      <c r="B7" s="35" t="s">
        <v>109</v>
      </c>
      <c r="C7" s="3"/>
      <c r="D7" s="4" t="s">
        <v>34</v>
      </c>
      <c r="E7" s="5" t="s">
        <v>6</v>
      </c>
      <c r="F7" s="6">
        <v>5000</v>
      </c>
      <c r="G7" s="7"/>
      <c r="H7" s="12">
        <f>F7*G7</f>
        <v>0</v>
      </c>
      <c r="I7" s="13"/>
      <c r="J7" s="12">
        <f>G7+(G7*I7)</f>
        <v>0</v>
      </c>
      <c r="K7" s="12">
        <f>H7+(H7*I7)</f>
        <v>0</v>
      </c>
      <c r="L7" s="2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12" ht="12.75">
      <c r="A8" s="14"/>
      <c r="B8" s="15" t="s">
        <v>16</v>
      </c>
      <c r="C8" s="33"/>
      <c r="D8" s="4"/>
      <c r="E8" s="34"/>
      <c r="F8" s="16"/>
      <c r="G8" s="17"/>
      <c r="H8" s="28">
        <f>SUM(H7:H7)</f>
        <v>0</v>
      </c>
      <c r="I8" s="29"/>
      <c r="J8" s="30"/>
      <c r="K8" s="32">
        <f>SUM(K7:K7)</f>
        <v>0</v>
      </c>
      <c r="L8" s="22"/>
    </row>
    <row r="9" spans="11:12" ht="12.75">
      <c r="K9" s="31"/>
      <c r="L9" s="31"/>
    </row>
    <row r="17" spans="4:9" s="1" customFormat="1" ht="12.75">
      <c r="D17"/>
      <c r="I17" s="2"/>
    </row>
    <row r="18" s="1" customFormat="1" ht="12.75">
      <c r="I18" s="2"/>
    </row>
    <row r="19" s="1" customFormat="1" ht="12.75">
      <c r="I19" s="2"/>
    </row>
    <row r="20" s="1" customFormat="1" ht="12.75">
      <c r="I20" s="2"/>
    </row>
    <row r="21" s="1" customFormat="1" ht="12.75">
      <c r="I21" s="2"/>
    </row>
    <row r="22" s="1" customFormat="1" ht="12.75">
      <c r="I22" s="2"/>
    </row>
    <row r="23" s="1" customFormat="1" ht="12.75">
      <c r="I23" s="2"/>
    </row>
    <row r="24" ht="12.75">
      <c r="D24" s="1"/>
    </row>
  </sheetData>
  <printOptions horizontalCentered="1"/>
  <pageMargins left="0" right="0" top="0.984251968503937" bottom="0.984251968503937" header="0.5118110236220472" footer="0.5118110236220472"/>
  <pageSetup orientation="landscape" paperSize="9" r:id="rId1"/>
  <headerFooter alignWithMargins="0">
    <oddHeader>&amp;LWojewódzki Szpital Zespolony
ul. Grunwaldzka 45
25-736 Kielce
&amp;"Arial CE,Pogrubiony"EZ/ZP/59/2009&amp;C&amp;F&amp;RKielce, dn. 2009-07-17</oddHeader>
    <oddFooter>&amp;LOpracował:&amp;Cstrona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anula</cp:lastModifiedBy>
  <cp:lastPrinted>2009-07-17T12:10:25Z</cp:lastPrinted>
  <dcterms:created xsi:type="dcterms:W3CDTF">1997-02-26T13:46:56Z</dcterms:created>
  <dcterms:modified xsi:type="dcterms:W3CDTF">2009-07-17T12:11:23Z</dcterms:modified>
  <cp:category/>
  <cp:version/>
  <cp:contentType/>
  <cp:contentStatus/>
</cp:coreProperties>
</file>