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17 - ADO CADO\DO PUBLIKACJI\"/>
    </mc:Choice>
  </mc:AlternateContent>
  <xr:revisionPtr revIDLastSave="0" documentId="13_ncr:1_{D27CBC0E-5661-497B-9C18-37C7BB569CA5}" xr6:coauthVersionLast="47" xr6:coauthVersionMax="47" xr10:uidLastSave="{00000000-0000-0000-0000-000000000000}"/>
  <bookViews>
    <workbookView xWindow="-120" yWindow="-120" windowWidth="29040" windowHeight="15840" tabRatio="769" xr2:uid="{00000000-000D-0000-FFFF-FFFF00000000}"/>
  </bookViews>
  <sheets>
    <sheet name="Pakiet nr 1" sheetId="52" r:id="rId1"/>
    <sheet name="Pakiet nr 2" sheetId="39" r:id="rId2"/>
    <sheet name="Pakiet nr 3" sheetId="8" r:id="rId3"/>
    <sheet name="Pakiet nr 4" sheetId="33" r:id="rId4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 iterateDelta="1E-4"/>
</workbook>
</file>

<file path=xl/calcChain.xml><?xml version="1.0" encoding="utf-8"?>
<calcChain xmlns="http://schemas.openxmlformats.org/spreadsheetml/2006/main">
  <c r="G8" i="33" l="1"/>
  <c r="G9" i="33"/>
  <c r="G10" i="33"/>
  <c r="G11" i="33"/>
  <c r="G12" i="33"/>
  <c r="G13" i="33"/>
  <c r="G14" i="33"/>
  <c r="G15" i="33"/>
  <c r="G16" i="33"/>
  <c r="G17" i="33"/>
  <c r="G18" i="33"/>
  <c r="G19" i="33"/>
  <c r="G8" i="8"/>
  <c r="G9" i="8"/>
  <c r="G10" i="8"/>
  <c r="G11" i="8"/>
  <c r="G12" i="8"/>
  <c r="G13" i="8"/>
  <c r="G14" i="8"/>
  <c r="G15" i="8"/>
  <c r="G16" i="8"/>
  <c r="G17" i="8"/>
  <c r="G18" i="8"/>
  <c r="G19" i="8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8" i="52"/>
  <c r="G9" i="52"/>
  <c r="G10" i="52"/>
  <c r="G11" i="52"/>
  <c r="G12" i="52"/>
  <c r="G13" i="52"/>
  <c r="G14" i="52"/>
  <c r="G15" i="52"/>
  <c r="G16" i="52"/>
  <c r="G17" i="52"/>
  <c r="G7" i="33" l="1"/>
  <c r="G20" i="33" s="1"/>
  <c r="G7" i="8"/>
  <c r="G20" i="8" s="1"/>
  <c r="G7" i="39"/>
  <c r="G22" i="39" s="1"/>
  <c r="G24" i="39" s="1"/>
  <c r="G7" i="52"/>
  <c r="G18" i="52" s="1"/>
  <c r="G20" i="52" s="1"/>
</calcChain>
</file>

<file path=xl/sharedStrings.xml><?xml version="1.0" encoding="utf-8"?>
<sst xmlns="http://schemas.openxmlformats.org/spreadsheetml/2006/main" count="140" uniqueCount="85">
  <si>
    <t>FORMULARZ ASORTYMENTOWO-CENOWY</t>
  </si>
  <si>
    <t>Pakiet nr 1</t>
  </si>
  <si>
    <t>RAZEM:</t>
  </si>
  <si>
    <t>Pakiet nr 3</t>
  </si>
  <si>
    <t>Pakiet nr 2</t>
  </si>
  <si>
    <t>Pakiet nr 4</t>
  </si>
  <si>
    <t>Załącznik nr ….. do umowy</t>
  </si>
  <si>
    <t>Lp.</t>
  </si>
  <si>
    <t>* UZUPEŁNIĆ</t>
  </si>
  <si>
    <t xml:space="preserve"> Nazwa producenta Nr katalogowy*</t>
  </si>
  <si>
    <t>Ilość  sztuk*</t>
  </si>
  <si>
    <t>Cena jednostkowa brutto*</t>
  </si>
  <si>
    <t>% Vat*</t>
  </si>
  <si>
    <t>Wartość zamówienia brutto*</t>
  </si>
  <si>
    <t xml:space="preserve">Załącznik nr 2 do SWZ </t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</si>
  <si>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Arial Narrow"/>
        <family val="2"/>
        <charset val="238"/>
      </rPr>
      <t>zgodnie z zapisami § 3 ust. 4 umowy.</t>
    </r>
  </si>
  <si>
    <r>
      <rPr>
        <b/>
        <sz val="20"/>
        <color rgb="FF0070C0"/>
        <rFont val="Arial Narrow"/>
        <family val="2"/>
        <charset val="238"/>
      </rPr>
      <t>**</t>
    </r>
    <r>
      <rPr>
        <b/>
        <sz val="14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</si>
  <si>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t>Opis</t>
  </si>
  <si>
    <t>CADO - CIĄGŁA AMBULATORYJNA DIALIZA OTRZEWNOWA liczba zestawów: 15 zestawów CADO/24 miesiące zabezpieczonych sterylnym korkiem iglicowym odcinającym otoczenie zewnętrzne w momencie odłączenia zestawu od pacjenta, z organizerem i z dyskiem automatycznie przełączającym prawidłowe fazy wymian.</t>
  </si>
  <si>
    <t>Nakrętka dezynfekująca do korka iglicowego</t>
  </si>
  <si>
    <t>Przedłużacz cewnika zamykany korkiem iglicowym</t>
  </si>
  <si>
    <t>Adaptor do cewnika</t>
  </si>
  <si>
    <t>Zestaw opatrunkowy, kompres 5x5 a'3 wyjałowiony</t>
  </si>
  <si>
    <t xml:space="preserve">Środek do odkażania rąk 1x500ml </t>
  </si>
  <si>
    <t>Zestaw drenażowy z workiem PET</t>
  </si>
  <si>
    <t>Łącznik stabilizacyjny - Podstawka organizer</t>
  </si>
  <si>
    <t>Cewnik Tenckhoffa w zależności od potrzeb typ 416/419</t>
  </si>
  <si>
    <r>
      <t>Zestaw worków z drenami i sterylnym korkiem iglicowym: płyny dializacyjne o poj. 2 000cm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lub 2 500cm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; parametry czynników aktywnych: Ca</t>
    </r>
    <r>
      <rPr>
        <vertAlign val="superscript"/>
        <sz val="10"/>
        <rFont val="Times New Roman"/>
        <family val="1"/>
        <charset val="238"/>
      </rPr>
      <t>++</t>
    </r>
    <r>
      <rPr>
        <sz val="10"/>
        <rFont val="Times New Roman"/>
        <family val="1"/>
        <charset val="238"/>
      </rPr>
      <t xml:space="preserve"> 1,25 mmol/l;1,75mmol/l                                                                   glukoza: 1,5%; 2,3%;4,25%; Na+ 134mmol/l; pH ~7,0;  obniżona zawartość GDP: 3-DG (deoksyglukozone) &lt; 35 µmol/l; dysk do automatycznego przełączania faz cyklu wymiany płynów</t>
    </r>
  </si>
  <si>
    <r>
      <t>Zestaw worków z drenami i sterylnym korkiem iglicowym: płyny dializacyjne o poj. 2 000cm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lub 2 500cm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; parametry czynników aktywnych: Ca</t>
    </r>
    <r>
      <rPr>
        <vertAlign val="superscript"/>
        <sz val="10"/>
        <rFont val="Times New Roman"/>
        <family val="1"/>
        <charset val="238"/>
      </rPr>
      <t>++</t>
    </r>
    <r>
      <rPr>
        <sz val="10"/>
        <rFont val="Times New Roman"/>
        <family val="1"/>
        <charset val="238"/>
      </rPr>
      <t xml:space="preserve"> 1,25 mmol/l; bufor tylko wodorowęglanowy (bez mleczanów)                                                               glukoza: 1,5%; 2,3%;4,25%; Na+ 134mmol/l; pH ~7,4;  obniżona zawartość GDP: 3-DG (deoksyglukozone) &lt; 35 µmol/l; dysk do automatycznego przełączania faz cyklu wymiany płynów</t>
    </r>
  </si>
  <si>
    <t xml:space="preserve">Środek do mycia rąk przed dezynfekcją 1x500ml </t>
  </si>
  <si>
    <t>Wykonawca, zobowiązuje się do użyczenia Zamawiającemu na czas trwania umowy podgrzewaczy płynów do każdego zestawu CADO. Wzór umowy użyczenia stanowi Załacznik nr 3a do SWZ - wzór umowy użyczenia.</t>
  </si>
  <si>
    <t xml:space="preserve">                                                                        Worki z płynami dializacyjnymi o poj. 5 000cm3; parametry czynników aktywnych: Ca++ 1,25 mmol/l; glukoza: 1,5%; 2,3%; 4,25%; bufor tylko wodorowęglanowy (bez mleczanów)                                                                                        Na+ 134mmol/l; pH ~7,4; obniżona zawartość GDP: 3-DG (deoksyglukozone) &lt; 35 µmol/l ze złączem do automatycznej realizacji sterylnego podłączenia drenów wewnątrz cyklera i z kodem paskowym do identyfikacji poprawności stężeń podłączonych worków                      </t>
  </si>
  <si>
    <t>Linie do dializy automatycznej z korkiem iglicowym</t>
  </si>
  <si>
    <t>Adaptor do cewnika Stay-Safe</t>
  </si>
  <si>
    <t>Środek do mycia rąk przed dezynfek. 1x500ml SENSIVIA WASH</t>
  </si>
  <si>
    <t>Środek do odkażania rąk 1x500ml DESDERMAN CARE</t>
  </si>
  <si>
    <t>Płyn do odkażania skóry, 1x250ml w aerozolu. Z uwagi na brak w asortymencie Płynu do odkażania skóry, 1x250ml w aerozolu; w to miejsce proponujemy: Środek do odkażania rąk 1x500ml DESDERMAN CARE</t>
  </si>
  <si>
    <t>Łącznik stabilizacyjny Organizer</t>
  </si>
  <si>
    <t>Adapter CLIP</t>
  </si>
  <si>
    <t>Cewnik Tenckhoffa w zależności od potrzeb typ 835</t>
  </si>
  <si>
    <r>
      <t>Worki z płynami dializacyjnymi o poj. 5 000cm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; parametry czynników aktywnych: Ca</t>
    </r>
    <r>
      <rPr>
        <vertAlign val="superscript"/>
        <sz val="11"/>
        <rFont val="Times New Roman"/>
        <family val="1"/>
        <charset val="238"/>
      </rPr>
      <t>++</t>
    </r>
    <r>
      <rPr>
        <sz val="11"/>
        <rFont val="Times New Roman"/>
        <family val="1"/>
        <charset val="238"/>
      </rPr>
      <t xml:space="preserve"> 1,25 mmol/l;1,75mmol/l; glukoza: 1,5%; 2,3%; 4,25%;                                                                                                Na+ 134mmol/l; pH ~7,0; obniżona zawartość GDP: 3-DG (deoksyglukozone) &lt; 35 µmol/l ze złączem do automatycznej realizacji sterylnego podłączenia drenów wewnątrz cyklera i z kodem paskowym do identyfikacji poprawności stężeń podłączonych worków                      </t>
    </r>
  </si>
  <si>
    <r>
      <t>Worki z płynami dializacyjnymi o poj. 5 000cm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; parametry czynników aktywnych: Ca</t>
    </r>
    <r>
      <rPr>
        <vertAlign val="superscript"/>
        <sz val="11"/>
        <rFont val="Times New Roman"/>
        <family val="1"/>
        <charset val="238"/>
      </rPr>
      <t>++</t>
    </r>
    <r>
      <rPr>
        <sz val="11"/>
        <rFont val="Times New Roman"/>
        <family val="1"/>
        <charset val="238"/>
      </rPr>
      <t xml:space="preserve"> 1,25 mmol/l; glukoza: 1,5%; 2,3%; 4,25%;        bufor tylko wodorowęglanowy (bez mleczanów)                                                                                        Na+ 134mmol/l; pH ~7,4; obniżona zawartość GDP: 3-DG (deoksyglukozone) &lt; 35 µmol/l ze złączem do automatycznej realizacji sterylnego podłączenia drenów wewnątrz cyklera i z kodem paskowym do identyfikacji poprawności stężeń podłączonych worków                      </t>
    </r>
  </si>
  <si>
    <r>
      <t>Worki CADO z płynem dializacyjnym dwukomorowe buforowane mleczanem i dwuwęglanem, pH 7,4, objętość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2 L,</t>
    </r>
    <r>
      <rPr>
        <sz val="11"/>
        <color indexed="8"/>
        <rFont val="Times New Roman"/>
        <family val="1"/>
        <charset val="238"/>
      </rPr>
      <t xml:space="preserve"> stężenie Ca 1,25 mmol/l, stężenie glukozy 1,36%, 2,27%, 3,86% w zależności od potrzeb.</t>
    </r>
  </si>
  <si>
    <r>
      <t xml:space="preserve">Worki CADO z płynem dializacyjnym dwukomorowe buforowane mleczanem i dwuwęglanem, pH 7,4, objętość </t>
    </r>
    <r>
      <rPr>
        <sz val="11"/>
        <rFont val="Times New Roman"/>
        <family val="1"/>
        <charset val="238"/>
      </rPr>
      <t>2,5 L,</t>
    </r>
    <r>
      <rPr>
        <sz val="11"/>
        <color indexed="8"/>
        <rFont val="Times New Roman"/>
        <family val="1"/>
        <charset val="238"/>
      </rPr>
      <t xml:space="preserve"> stężenie Ca 1,25 mmol/l, stężenie glukozy 1,36%, 2,27%,  w zależności od potrzeb.</t>
    </r>
  </si>
  <si>
    <t>Worki CADO z płynem dializacyjnym zawierającym ikodekstrynę-ob. 2,0 l</t>
  </si>
  <si>
    <t xml:space="preserve">Worki CADO z płynem dializacyjnym zawierającym aminokwasy - ob. 2,0 l </t>
  </si>
  <si>
    <t>Worki drenażowe 3l</t>
  </si>
  <si>
    <t>Nakrętka dezynfekująca ( mini cup)</t>
  </si>
  <si>
    <t>Dren łączącyz zaciskiem skrętnym( transfer-set)</t>
  </si>
  <si>
    <t xml:space="preserve">Zestaw Batista </t>
  </si>
  <si>
    <t>Płyn do dezynfekcji rąk (500ml)</t>
  </si>
  <si>
    <t>Płyn do dezynfekcji skóry (poj.250 ml)</t>
  </si>
  <si>
    <t>Adapter tytanowy</t>
  </si>
  <si>
    <t xml:space="preserve">Plyn do dezynfekcji powierzchni </t>
  </si>
  <si>
    <t>Zaciski Clamp</t>
  </si>
  <si>
    <r>
      <t xml:space="preserve">Worki ADO z płynem dializacyjnym dwukomorowe, buforowane mleczanem i dwuwęglanem, pH 7,4, objętość </t>
    </r>
    <r>
      <rPr>
        <sz val="11"/>
        <rFont val="Times New Roman"/>
        <family val="1"/>
        <charset val="238"/>
      </rPr>
      <t>5L,</t>
    </r>
    <r>
      <rPr>
        <sz val="11"/>
        <color indexed="8"/>
        <rFont val="Times New Roman"/>
        <family val="1"/>
        <charset val="238"/>
      </rPr>
      <t xml:space="preserve"> stężenie Ca 1,25 mmol/l, stężenie glukozy 1,36%, 2,27%, 3,86% w zależności od potrzeb.</t>
    </r>
  </si>
  <si>
    <r>
      <t xml:space="preserve">Worki ADO z płynem dializacyjnym dwukomorowe, buforowane mleczanem i dwuwęglanem, pH 7,4, objętość </t>
    </r>
    <r>
      <rPr>
        <sz val="11"/>
        <rFont val="Times New Roman"/>
        <family val="1"/>
        <charset val="238"/>
      </rPr>
      <t xml:space="preserve">2,5L, </t>
    </r>
    <r>
      <rPr>
        <sz val="11"/>
        <color indexed="8"/>
        <rFont val="Times New Roman"/>
        <family val="1"/>
        <charset val="238"/>
      </rPr>
      <t>stężenie Ca 1,25 mmol/l, stężenie glukozy 1,36%, 2,27%,  w zależności od potrzeb.</t>
    </r>
  </si>
  <si>
    <t>Worki ADO z płynem dializacyjnym zawierającym ikodekstrynę  - objętość 2,0 l</t>
  </si>
  <si>
    <t>Linie do aparatu do dializy otrzewnowej</t>
  </si>
  <si>
    <t>Nakrętka dezynfekująca( Mini cup)</t>
  </si>
  <si>
    <t>Dodatkowe zabezpieczenia połączenia (Connection shield)/-osłonki lub osłona</t>
  </si>
  <si>
    <t>Zestaw Batista</t>
  </si>
  <si>
    <t xml:space="preserve">Plyn do powierzchni </t>
  </si>
  <si>
    <t xml:space="preserve">Zatyczki Flexicap </t>
  </si>
  <si>
    <t xml:space="preserve">Ilość sztuk na 10 pacjentów na 24 miesiące </t>
  </si>
  <si>
    <t>ADO - AUTOMATYCZNA DIALIZA OTRZEWNOWA liczba zestawów: 4 zestawów ADO/24 miesiące automatycznie podłączonych sterylnie przez cykler do zestawu drenów po uprzedniej identyfikacji poprawności kodu paskowego worków, zabezpieczonych sterylnym korkiem iglicowym odcinającym otoczenie zewnętrzne w momencie odłączenia zestawu od pacjenta. Cykler z oprogramowaniem obowiązkow (brak możliwości wyłączenia lub obejścia alarmu) zabezpieczającym przed przepełnieniem pacjenta.</t>
  </si>
  <si>
    <t>CADO - Ciągła Ambulatoryjna Dializa Otrzewnowa liczba zestawów na 15 pacjentów na 2 lata</t>
  </si>
  <si>
    <t>ADO -  Automatyczna Dializa Otrzewnowa liczba zestawów dla 10 pacjentów na 2 lata</t>
  </si>
  <si>
    <t>Łączna wartość brutto 15 zestawów:</t>
  </si>
  <si>
    <t>Łączna wartość brutto 4 zestawów:</t>
  </si>
  <si>
    <t>Wykonawca, zobowiązuje się do użyczenia Zamawiającemu na czas trwania umowy 5 cyklerów do ADO. Wzór umowy użyczenia stanowi Załacznik nr 3a do SWZ - wzór umowy użyczenia.</t>
  </si>
  <si>
    <t xml:space="preserve">Ilosc opakowań na 15 pacjentów na 24 miesiące* </t>
  </si>
  <si>
    <t>opłata na miesiąc</t>
  </si>
  <si>
    <t xml:space="preserve">opłata na miesiąc </t>
  </si>
  <si>
    <r>
      <rPr>
        <b/>
        <sz val="14"/>
        <color rgb="FF0070C0"/>
        <rFont val="Arial Narrow"/>
        <family val="2"/>
        <charset val="238"/>
      </rPr>
      <t>***</t>
    </r>
    <r>
      <rPr>
        <b/>
        <sz val="12"/>
        <color rgb="FF0070C0"/>
        <rFont val="Arial Narrow"/>
        <family val="2"/>
        <charset val="238"/>
      </rPr>
      <t xml:space="preserve"> Przez produkty lecznicze, stanowiące przedmiot zamówienia należy rozumieć produkty lecznicze w rozumieniu ustawy Prawo farmaceutyczne z dnia 6 września 2001 roku (tekst jednolity: Dz. U. 2022 r. poz. 2301 ze zm.). Zaoferowane produkty lecznicze muszą być dopuszczone do obrotu na zasadach określonych w art. 3 lub 4 ust. 1 i 2 lub 4a ustawy Prawo farmaceutyczne.</t>
    </r>
  </si>
  <si>
    <r>
      <t xml:space="preserve">Certyfikat i/lub deklaracja  </t>
    </r>
    <r>
      <rPr>
        <b/>
        <sz val="14"/>
        <rFont val="Times New Roman"/>
        <family val="1"/>
        <charset val="238"/>
      </rPr>
      <t>*</t>
    </r>
    <r>
      <rPr>
        <b/>
        <sz val="10"/>
        <rFont val="Times New Roman"/>
        <family val="1"/>
        <charset val="238"/>
      </rPr>
      <t>/</t>
    </r>
    <r>
      <rPr>
        <b/>
        <sz val="16"/>
        <rFont val="Times New Roman"/>
        <family val="1"/>
        <charset val="238"/>
      </rPr>
      <t>**</t>
    </r>
  </si>
  <si>
    <r>
      <t xml:space="preserve">Numer pozwolenia
</t>
    </r>
    <r>
      <rPr>
        <b/>
        <sz val="14"/>
        <rFont val="Times New Roman"/>
        <family val="1"/>
        <charset val="238"/>
      </rPr>
      <t>*/***</t>
    </r>
  </si>
  <si>
    <r>
      <t xml:space="preserve">Certyfikat i/lub deklaracja 
</t>
    </r>
    <r>
      <rPr>
        <b/>
        <sz val="14"/>
        <rFont val="Times New Roman"/>
        <family val="1"/>
        <charset val="238"/>
      </rPr>
      <t>*/</t>
    </r>
    <r>
      <rPr>
        <b/>
        <sz val="16"/>
        <rFont val="Times New Roman"/>
        <family val="1"/>
        <charset val="238"/>
      </rPr>
      <t>**</t>
    </r>
  </si>
  <si>
    <r>
      <t xml:space="preserve">Nr pozwolenia
</t>
    </r>
    <r>
      <rPr>
        <b/>
        <sz val="14"/>
        <rFont val="Times New Roman"/>
        <family val="1"/>
        <charset val="238"/>
      </rPr>
      <t>*/***</t>
    </r>
  </si>
  <si>
    <r>
      <rPr>
        <b/>
        <sz val="20"/>
        <color rgb="FF0070C0"/>
        <rFont val="Arial Narrow"/>
        <family val="2"/>
        <charset val="238"/>
      </rPr>
      <t>***</t>
    </r>
    <r>
      <rPr>
        <b/>
        <sz val="12"/>
        <color rgb="FF0070C0"/>
        <rFont val="Arial Narrow"/>
        <family val="2"/>
        <charset val="238"/>
      </rPr>
      <t xml:space="preserve"> Przez produkty lecznicze, stanowiące przedmiot zamówienia należy rozumieć produkty lecznicze w rozumieniu ustawy Prawo farmaceutyczne z dnia 6 września 2001 roku (tekst jednolity: Dz. U. 2022 r. poz. 2301 ze zm.). Zaoferowane produkty lecznicze muszą być dopuszczone do obrotu na zasadach określonych w art. 3 lub 4 ust. 1 i 2 lub 4a ustawy Prawo farmaceutyczne.</t>
    </r>
  </si>
  <si>
    <t>….....VAT%</t>
  </si>
  <si>
    <t>Dzierzawa podgrzewacza*</t>
  </si>
  <si>
    <t>Dzierzawa Cyklera*</t>
  </si>
  <si>
    <t>Wartość przedmiotu użyczenia łącznie pakiet nr 2:</t>
  </si>
  <si>
    <t>Wartość przedmiotu użyczenia łącznie pakiet nr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</si>
</sst>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  <numFmt numFmtId="168" formatCode="#,##0.00\ &quot;zł&quot;"/>
  </numFmts>
  <fonts count="4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4"/>
      <color rgb="FF00B0F0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20"/>
      <color rgb="FF0070C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vertAlign val="superscript"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6" fontId="5" fillId="0" borderId="0" applyFill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5" fillId="0" borderId="0">
      <alignment horizontal="left" vertical="center"/>
    </xf>
    <xf numFmtId="164" fontId="2" fillId="0" borderId="0" applyFont="0" applyFill="0" applyBorder="0" applyAlignment="0" applyProtection="0"/>
    <xf numFmtId="165" fontId="5" fillId="0" borderId="0" applyFill="0" applyBorder="0" applyProtection="0">
      <alignment horizontal="left" vertical="center"/>
    </xf>
    <xf numFmtId="0" fontId="22" fillId="0" borderId="0"/>
    <xf numFmtId="0" fontId="23" fillId="2" borderId="0"/>
    <xf numFmtId="0" fontId="23" fillId="3" borderId="0"/>
    <xf numFmtId="0" fontId="22" fillId="4" borderId="0"/>
    <xf numFmtId="0" fontId="24" fillId="5" borderId="0"/>
    <xf numFmtId="0" fontId="25" fillId="6" borderId="0"/>
    <xf numFmtId="0" fontId="21" fillId="0" borderId="0"/>
    <xf numFmtId="0" fontId="26" fillId="0" borderId="0"/>
    <xf numFmtId="0" fontId="27" fillId="0" borderId="0"/>
    <xf numFmtId="0" fontId="28" fillId="7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8" borderId="0"/>
    <xf numFmtId="0" fontId="34" fillId="0" borderId="0"/>
    <xf numFmtId="0" fontId="35" fillId="0" borderId="0"/>
    <xf numFmtId="0" fontId="11" fillId="0" borderId="0"/>
    <xf numFmtId="0" fontId="36" fillId="8" borderId="9"/>
    <xf numFmtId="0" fontId="35" fillId="0" borderId="0"/>
    <xf numFmtId="0" fontId="35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6" applyFont="1">
      <alignment horizontal="left" vertical="center"/>
    </xf>
    <xf numFmtId="0" fontId="13" fillId="0" borderId="0" xfId="6" applyFont="1" applyAlignment="1">
      <alignment vertical="center" wrapText="1"/>
    </xf>
    <xf numFmtId="0" fontId="5" fillId="0" borderId="0" xfId="6" applyAlignment="1"/>
    <xf numFmtId="0" fontId="13" fillId="0" borderId="0" xfId="6" applyFont="1" applyAlignment="1">
      <alignment vertical="center"/>
    </xf>
    <xf numFmtId="0" fontId="16" fillId="0" borderId="0" xfId="6" applyFont="1" applyAlignment="1">
      <alignment vertical="center" wrapText="1"/>
    </xf>
    <xf numFmtId="0" fontId="12" fillId="0" borderId="1" xfId="6" applyFont="1" applyBorder="1" applyAlignment="1">
      <alignment horizontal="center" vertical="center" wrapText="1"/>
    </xf>
    <xf numFmtId="0" fontId="4" fillId="0" borderId="1" xfId="0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top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/>
    <xf numFmtId="44" fontId="8" fillId="0" borderId="1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0" fontId="4" fillId="9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9" borderId="1" xfId="5" applyFont="1" applyFill="1" applyBorder="1" applyAlignment="1">
      <alignment horizontal="center" vertical="center" wrapText="1"/>
    </xf>
    <xf numFmtId="0" fontId="10" fillId="0" borderId="1" xfId="35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44" fontId="6" fillId="0" borderId="0" xfId="0" applyNumberFormat="1" applyFont="1"/>
    <xf numFmtId="0" fontId="6" fillId="9" borderId="1" xfId="5" applyFont="1" applyFill="1" applyBorder="1" applyAlignment="1">
      <alignment horizontal="center" vertical="top" wrapText="1"/>
    </xf>
    <xf numFmtId="0" fontId="6" fillId="0" borderId="13" xfId="5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6" fillId="0" borderId="14" xfId="0" applyFont="1" applyBorder="1"/>
    <xf numFmtId="0" fontId="4" fillId="0" borderId="0" xfId="0" applyFont="1" applyAlignment="1">
      <alignment horizontal="center"/>
    </xf>
    <xf numFmtId="0" fontId="10" fillId="0" borderId="1" xfId="36" applyFont="1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6" fillId="9" borderId="1" xfId="36" applyFont="1" applyFill="1" applyBorder="1" applyAlignment="1">
      <alignment horizontal="center" vertical="center" wrapText="1"/>
    </xf>
    <xf numFmtId="0" fontId="6" fillId="9" borderId="13" xfId="36" applyFont="1" applyFill="1" applyBorder="1" applyAlignment="1">
      <alignment horizontal="center" vertical="center" wrapText="1"/>
    </xf>
    <xf numFmtId="0" fontId="12" fillId="0" borderId="1" xfId="36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6" fillId="9" borderId="1" xfId="35" applyFont="1" applyFill="1" applyBorder="1" applyAlignment="1">
      <alignment horizontal="center" vertical="center" wrapText="1"/>
    </xf>
    <xf numFmtId="1" fontId="6" fillId="0" borderId="1" xfId="36" applyNumberFormat="1" applyFont="1" applyBorder="1" applyAlignment="1">
      <alignment horizontal="center" vertical="center" wrapText="1"/>
    </xf>
    <xf numFmtId="1" fontId="6" fillId="9" borderId="1" xfId="36" applyNumberFormat="1" applyFont="1" applyFill="1" applyBorder="1" applyAlignment="1">
      <alignment horizontal="center" vertical="center" wrapText="1"/>
    </xf>
    <xf numFmtId="1" fontId="6" fillId="9" borderId="13" xfId="36" applyNumberFormat="1" applyFont="1" applyFill="1" applyBorder="1" applyAlignment="1">
      <alignment horizontal="center" vertical="center" wrapText="1"/>
    </xf>
    <xf numFmtId="0" fontId="43" fillId="0" borderId="1" xfId="36" applyFont="1" applyBorder="1" applyAlignment="1">
      <alignment horizontal="center" vertical="center" wrapText="1"/>
    </xf>
    <xf numFmtId="44" fontId="43" fillId="0" borderId="1" xfId="36" applyNumberFormat="1" applyFont="1" applyBorder="1" applyAlignment="1">
      <alignment horizontal="center" vertical="center" wrapText="1"/>
    </xf>
    <xf numFmtId="0" fontId="43" fillId="0" borderId="11" xfId="36" applyFont="1" applyBorder="1" applyAlignment="1">
      <alignment horizontal="center" vertical="center" wrapText="1"/>
    </xf>
    <xf numFmtId="44" fontId="43" fillId="0" borderId="11" xfId="36" applyNumberFormat="1" applyFont="1" applyBorder="1" applyAlignment="1">
      <alignment horizontal="center" vertical="center" wrapText="1"/>
    </xf>
    <xf numFmtId="9" fontId="43" fillId="0" borderId="12" xfId="36" applyNumberFormat="1" applyFont="1" applyBorder="1" applyAlignment="1">
      <alignment horizontal="right" vertical="center" wrapText="1"/>
    </xf>
    <xf numFmtId="0" fontId="43" fillId="0" borderId="0" xfId="36" applyFont="1" applyAlignment="1">
      <alignment horizontal="center" vertical="center" wrapText="1"/>
    </xf>
    <xf numFmtId="168" fontId="43" fillId="0" borderId="0" xfId="36" applyNumberFormat="1" applyFont="1" applyAlignment="1">
      <alignment horizontal="center" vertical="center" wrapText="1"/>
    </xf>
    <xf numFmtId="9" fontId="43" fillId="9" borderId="0" xfId="36" applyNumberFormat="1" applyFont="1" applyFill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/>
    </xf>
    <xf numFmtId="44" fontId="9" fillId="0" borderId="6" xfId="0" applyNumberFormat="1" applyFont="1" applyBorder="1" applyAlignment="1">
      <alignment horizontal="center"/>
    </xf>
    <xf numFmtId="0" fontId="19" fillId="0" borderId="4" xfId="6" applyFont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4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4" fillId="0" borderId="6" xfId="6" applyFont="1" applyBorder="1" applyAlignment="1">
      <alignment horizontal="center" vertical="center" wrapText="1"/>
    </xf>
    <xf numFmtId="0" fontId="17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17" fillId="0" borderId="6" xfId="6" applyFont="1" applyBorder="1" applyAlignment="1">
      <alignment horizontal="center" vertical="center" wrapText="1"/>
    </xf>
    <xf numFmtId="0" fontId="17" fillId="0" borderId="0" xfId="6" applyFont="1">
      <alignment horizontal="left" vertical="center"/>
    </xf>
    <xf numFmtId="0" fontId="42" fillId="0" borderId="13" xfId="0" applyFont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10" xfId="36" applyFont="1" applyBorder="1" applyAlignment="1">
      <alignment horizontal="center" vertical="center" wrapText="1"/>
    </xf>
    <xf numFmtId="0" fontId="43" fillId="0" borderId="11" xfId="36" applyFont="1" applyBorder="1" applyAlignment="1">
      <alignment horizontal="center" vertical="center" wrapText="1"/>
    </xf>
    <xf numFmtId="0" fontId="43" fillId="0" borderId="2" xfId="36" applyFont="1" applyBorder="1" applyAlignment="1">
      <alignment horizontal="center" vertical="center" wrapText="1"/>
    </xf>
    <xf numFmtId="0" fontId="43" fillId="0" borderId="3" xfId="36" applyFont="1" applyBorder="1" applyAlignment="1">
      <alignment horizontal="center" vertical="center" wrapText="1"/>
    </xf>
  </cellXfs>
  <cellStyles count="37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27D9AC4-4CB7-4E8A-A251-28E70307316F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rmalny_Arkusz3" xfId="36" xr:uid="{A6788E1F-DA2C-42F7-BFA8-931C9B510AD5}"/>
    <cellStyle name="Normalny_Arkusz4" xfId="35" xr:uid="{C3E7C417-6F9C-4ED6-8844-A131F66B6029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36"/>
  <sheetViews>
    <sheetView tabSelected="1" topLeftCell="A13" workbookViewId="0">
      <selection activeCell="A25" sqref="A25:H25"/>
    </sheetView>
  </sheetViews>
  <sheetFormatPr defaultRowHeight="15"/>
  <cols>
    <col min="1" max="1" width="5.140625" style="4" customWidth="1"/>
    <col min="2" max="2" width="45.5703125" style="4" customWidth="1"/>
    <col min="3" max="3" width="12.42578125" style="4" customWidth="1"/>
    <col min="4" max="4" width="8.85546875" style="4" customWidth="1"/>
    <col min="5" max="5" width="12.85546875" style="4" customWidth="1"/>
    <col min="6" max="6" width="6.42578125" style="4" customWidth="1"/>
    <col min="7" max="7" width="15.5703125" style="4" customWidth="1"/>
    <col min="8" max="8" width="21.140625" style="4" customWidth="1"/>
    <col min="9" max="9" width="18.28515625" style="4" customWidth="1"/>
    <col min="10" max="16384" width="9.140625" style="4"/>
  </cols>
  <sheetData>
    <row r="1" spans="1:10" ht="27" customHeight="1">
      <c r="A1" s="58" t="s">
        <v>14</v>
      </c>
      <c r="B1" s="58"/>
      <c r="C1" s="58"/>
      <c r="D1" s="58"/>
      <c r="E1" s="58"/>
      <c r="F1" s="58"/>
      <c r="G1" s="58"/>
      <c r="H1" s="58"/>
      <c r="I1" s="58"/>
    </row>
    <row r="2" spans="1:10" ht="27.75" customHeight="1">
      <c r="A2" s="58" t="s">
        <v>6</v>
      </c>
      <c r="B2" s="58"/>
      <c r="C2" s="58"/>
      <c r="D2" s="58"/>
      <c r="E2" s="58"/>
      <c r="F2" s="58"/>
      <c r="G2" s="58"/>
      <c r="H2" s="58"/>
      <c r="I2" s="58"/>
    </row>
    <row r="3" spans="1:10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10" ht="15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</row>
    <row r="5" spans="1:10" ht="52.5" customHeight="1">
      <c r="A5" s="66" t="s">
        <v>18</v>
      </c>
      <c r="B5" s="66"/>
      <c r="C5" s="66"/>
      <c r="D5" s="66"/>
      <c r="E5" s="66"/>
      <c r="F5" s="66"/>
      <c r="G5" s="66"/>
      <c r="H5" s="66"/>
      <c r="I5" s="66"/>
    </row>
    <row r="6" spans="1:10" ht="38.25">
      <c r="A6" s="9" t="s">
        <v>7</v>
      </c>
      <c r="B6" s="9" t="s">
        <v>17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15" t="s">
        <v>75</v>
      </c>
      <c r="I6" s="9" t="s">
        <v>76</v>
      </c>
    </row>
    <row r="7" spans="1:10" ht="108">
      <c r="A7" s="3">
        <v>1</v>
      </c>
      <c r="B7" s="27" t="s">
        <v>27</v>
      </c>
      <c r="C7" s="2"/>
      <c r="D7" s="29">
        <v>1387</v>
      </c>
      <c r="E7" s="19"/>
      <c r="F7" s="2"/>
      <c r="G7" s="20">
        <f>E7*D7</f>
        <v>0</v>
      </c>
      <c r="H7" s="3"/>
      <c r="I7" s="3"/>
    </row>
    <row r="8" spans="1:10" ht="108">
      <c r="A8" s="26">
        <v>2</v>
      </c>
      <c r="B8" s="27" t="s">
        <v>28</v>
      </c>
      <c r="C8" s="2"/>
      <c r="D8" s="29">
        <v>73</v>
      </c>
      <c r="E8" s="19"/>
      <c r="F8" s="2"/>
      <c r="G8" s="20">
        <f t="shared" ref="G8:G17" si="0">E8*D8</f>
        <v>0</v>
      </c>
      <c r="H8" s="3"/>
      <c r="I8" s="3"/>
    </row>
    <row r="9" spans="1:10" ht="18">
      <c r="A9" s="3">
        <v>3</v>
      </c>
      <c r="B9" s="27" t="s">
        <v>19</v>
      </c>
      <c r="C9" s="2"/>
      <c r="D9" s="29">
        <v>1460</v>
      </c>
      <c r="E9" s="19"/>
      <c r="F9" s="2"/>
      <c r="G9" s="20">
        <f t="shared" si="0"/>
        <v>0</v>
      </c>
      <c r="H9" s="3"/>
      <c r="I9" s="3"/>
      <c r="J9" s="13"/>
    </row>
    <row r="10" spans="1:10" ht="18">
      <c r="A10" s="26">
        <v>4</v>
      </c>
      <c r="B10" s="27" t="s">
        <v>20</v>
      </c>
      <c r="C10" s="2"/>
      <c r="D10" s="29">
        <v>2</v>
      </c>
      <c r="E10" s="19"/>
      <c r="F10" s="2"/>
      <c r="G10" s="20">
        <f t="shared" si="0"/>
        <v>0</v>
      </c>
      <c r="H10" s="3"/>
      <c r="I10" s="3"/>
      <c r="J10" s="13"/>
    </row>
    <row r="11" spans="1:10" ht="18">
      <c r="A11" s="3">
        <v>5</v>
      </c>
      <c r="B11" s="27" t="s">
        <v>21</v>
      </c>
      <c r="C11" s="2"/>
      <c r="D11" s="29">
        <v>2</v>
      </c>
      <c r="E11" s="19"/>
      <c r="F11" s="2"/>
      <c r="G11" s="20">
        <f t="shared" si="0"/>
        <v>0</v>
      </c>
      <c r="H11" s="3"/>
      <c r="I11" s="3"/>
      <c r="J11" s="13"/>
    </row>
    <row r="12" spans="1:10" ht="18">
      <c r="A12" s="26">
        <v>6</v>
      </c>
      <c r="B12" s="27" t="s">
        <v>22</v>
      </c>
      <c r="C12" s="2"/>
      <c r="D12" s="29">
        <v>208</v>
      </c>
      <c r="E12" s="19"/>
      <c r="F12" s="2"/>
      <c r="G12" s="20">
        <f t="shared" si="0"/>
        <v>0</v>
      </c>
      <c r="H12" s="3"/>
      <c r="I12" s="3"/>
      <c r="J12" s="13"/>
    </row>
    <row r="13" spans="1:10" ht="18">
      <c r="A13" s="3">
        <v>7</v>
      </c>
      <c r="B13" s="28" t="s">
        <v>23</v>
      </c>
      <c r="C13" s="2"/>
      <c r="D13" s="30">
        <v>40</v>
      </c>
      <c r="E13" s="19"/>
      <c r="F13" s="2"/>
      <c r="G13" s="20">
        <f t="shared" si="0"/>
        <v>0</v>
      </c>
      <c r="H13" s="3"/>
      <c r="I13" s="3"/>
      <c r="J13" s="13"/>
    </row>
    <row r="14" spans="1:10" ht="18">
      <c r="A14" s="26">
        <v>8</v>
      </c>
      <c r="B14" s="27" t="s">
        <v>29</v>
      </c>
      <c r="C14" s="2"/>
      <c r="D14" s="29">
        <v>20</v>
      </c>
      <c r="E14" s="19"/>
      <c r="F14" s="2"/>
      <c r="G14" s="20">
        <f t="shared" si="0"/>
        <v>0</v>
      </c>
      <c r="H14" s="3"/>
      <c r="I14" s="3"/>
      <c r="J14" s="13"/>
    </row>
    <row r="15" spans="1:10" ht="18">
      <c r="A15" s="3">
        <v>9</v>
      </c>
      <c r="B15" s="27" t="s">
        <v>24</v>
      </c>
      <c r="C15" s="2"/>
      <c r="D15" s="29">
        <v>3</v>
      </c>
      <c r="E15" s="19"/>
      <c r="F15" s="2"/>
      <c r="G15" s="20">
        <f t="shared" si="0"/>
        <v>0</v>
      </c>
      <c r="H15" s="3"/>
      <c r="I15" s="3"/>
      <c r="J15" s="13"/>
    </row>
    <row r="16" spans="1:10" ht="18">
      <c r="A16" s="26">
        <v>10</v>
      </c>
      <c r="B16" s="27" t="s">
        <v>25</v>
      </c>
      <c r="C16" s="2"/>
      <c r="D16" s="29">
        <v>1</v>
      </c>
      <c r="E16" s="19"/>
      <c r="F16" s="2"/>
      <c r="G16" s="20">
        <f t="shared" si="0"/>
        <v>0</v>
      </c>
      <c r="H16" s="3"/>
      <c r="I16" s="3"/>
      <c r="J16" s="13"/>
    </row>
    <row r="17" spans="1:12" ht="18">
      <c r="A17" s="3">
        <v>11</v>
      </c>
      <c r="B17" s="27" t="s">
        <v>26</v>
      </c>
      <c r="C17" s="2"/>
      <c r="D17" s="31">
        <v>1</v>
      </c>
      <c r="E17" s="19"/>
      <c r="F17" s="2"/>
      <c r="G17" s="20">
        <f t="shared" si="0"/>
        <v>0</v>
      </c>
      <c r="H17" s="3"/>
      <c r="I17" s="3"/>
      <c r="J17" s="13"/>
    </row>
    <row r="18" spans="1:12">
      <c r="A18" s="68" t="s">
        <v>2</v>
      </c>
      <c r="B18" s="68"/>
      <c r="C18" s="68"/>
      <c r="D18" s="68"/>
      <c r="E18" s="68"/>
      <c r="F18" s="68"/>
      <c r="G18" s="21">
        <f>SUM(G7:G17)</f>
        <v>0</v>
      </c>
    </row>
    <row r="19" spans="1:12">
      <c r="A19" s="32"/>
      <c r="B19" s="32"/>
      <c r="C19" s="32"/>
      <c r="D19" s="32"/>
      <c r="E19" s="32"/>
      <c r="F19" s="32"/>
      <c r="G19" s="33"/>
    </row>
    <row r="20" spans="1:12">
      <c r="A20" s="68" t="s">
        <v>68</v>
      </c>
      <c r="B20" s="68"/>
      <c r="C20" s="68"/>
      <c r="D20" s="68"/>
      <c r="E20" s="68"/>
      <c r="F20" s="68"/>
      <c r="G20" s="21">
        <f>G18*15</f>
        <v>0</v>
      </c>
    </row>
    <row r="21" spans="1:12">
      <c r="A21" s="32"/>
      <c r="B21" s="32"/>
      <c r="C21" s="32"/>
      <c r="D21" s="32"/>
      <c r="E21" s="32"/>
      <c r="F21" s="32"/>
      <c r="G21" s="33"/>
    </row>
    <row r="22" spans="1:12" ht="28.5" customHeight="1" thickBot="1">
      <c r="A22" s="76" t="s">
        <v>30</v>
      </c>
      <c r="B22" s="76"/>
      <c r="C22" s="76"/>
      <c r="D22" s="76"/>
      <c r="E22" s="77"/>
      <c r="F22" s="77"/>
      <c r="G22" s="77"/>
      <c r="H22" s="77"/>
    </row>
    <row r="23" spans="1:12" ht="29.25" customHeight="1" thickBot="1">
      <c r="A23" s="59" t="s">
        <v>84</v>
      </c>
      <c r="B23" s="60"/>
      <c r="C23" s="61">
        <v>0</v>
      </c>
      <c r="D23" s="62"/>
      <c r="E23" s="32"/>
      <c r="F23" s="32"/>
      <c r="G23" s="33"/>
    </row>
    <row r="24" spans="1:12">
      <c r="A24" s="32"/>
      <c r="B24" s="32"/>
      <c r="C24" s="32"/>
      <c r="D24" s="32"/>
      <c r="E24" s="32"/>
      <c r="F24" s="32"/>
      <c r="G24" s="33"/>
    </row>
    <row r="25" spans="1:12" ht="24" customHeight="1" thickBot="1">
      <c r="A25" s="75" t="s">
        <v>8</v>
      </c>
      <c r="B25" s="75"/>
      <c r="C25" s="75"/>
      <c r="D25" s="75"/>
      <c r="E25" s="75"/>
      <c r="F25" s="75"/>
      <c r="G25" s="75"/>
      <c r="H25" s="75"/>
      <c r="I25" s="10"/>
      <c r="J25" s="10"/>
    </row>
    <row r="26" spans="1:12" ht="63" customHeight="1" thickBot="1">
      <c r="A26" s="72" t="s">
        <v>16</v>
      </c>
      <c r="B26" s="73"/>
      <c r="C26" s="73"/>
      <c r="D26" s="73"/>
      <c r="E26" s="73"/>
      <c r="F26" s="73"/>
      <c r="G26" s="73"/>
      <c r="H26" s="74"/>
      <c r="I26" s="11"/>
      <c r="J26" s="11"/>
    </row>
    <row r="27" spans="1:12" ht="49.5" customHeight="1" thickBot="1">
      <c r="A27" s="63" t="s">
        <v>74</v>
      </c>
      <c r="B27" s="64"/>
      <c r="C27" s="64"/>
      <c r="D27" s="64"/>
      <c r="E27" s="64"/>
      <c r="F27" s="64"/>
      <c r="G27" s="64"/>
      <c r="H27" s="65"/>
    </row>
    <row r="28" spans="1:12" ht="59.25" customHeight="1" thickBot="1">
      <c r="A28" s="69" t="s">
        <v>15</v>
      </c>
      <c r="B28" s="70"/>
      <c r="C28" s="70"/>
      <c r="D28" s="70"/>
      <c r="E28" s="70"/>
      <c r="F28" s="70"/>
      <c r="G28" s="70"/>
      <c r="H28" s="71"/>
      <c r="I28" s="14"/>
      <c r="J28" s="11"/>
      <c r="K28" s="11"/>
      <c r="L28" s="12"/>
    </row>
    <row r="35" spans="10:10" ht="15.75" thickBot="1"/>
    <row r="36" spans="10:10" ht="15.75" thickBot="1">
      <c r="J36" s="38"/>
    </row>
  </sheetData>
  <mergeCells count="14">
    <mergeCell ref="A28:H28"/>
    <mergeCell ref="A26:H26"/>
    <mergeCell ref="A25:H25"/>
    <mergeCell ref="A18:F18"/>
    <mergeCell ref="A22:H22"/>
    <mergeCell ref="A1:I1"/>
    <mergeCell ref="A23:B23"/>
    <mergeCell ref="C23:D23"/>
    <mergeCell ref="A27:H27"/>
    <mergeCell ref="A5:I5"/>
    <mergeCell ref="A4:I4"/>
    <mergeCell ref="A3:I3"/>
    <mergeCell ref="A2:I2"/>
    <mergeCell ref="A20:F2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L32"/>
  <sheetViews>
    <sheetView topLeftCell="A16" workbookViewId="0">
      <selection activeCell="B28" sqref="B28"/>
    </sheetView>
  </sheetViews>
  <sheetFormatPr defaultRowHeight="15"/>
  <cols>
    <col min="1" max="1" width="6.42578125" style="4" customWidth="1"/>
    <col min="2" max="2" width="44" style="4" customWidth="1"/>
    <col min="3" max="3" width="19.42578125" style="4" customWidth="1"/>
    <col min="4" max="4" width="9.5703125" style="4" customWidth="1"/>
    <col min="5" max="5" width="13.7109375" style="4" customWidth="1"/>
    <col min="6" max="6" width="10.28515625" style="4" customWidth="1"/>
    <col min="7" max="7" width="14.5703125" style="4" customWidth="1"/>
    <col min="8" max="8" width="26.42578125" style="4" customWidth="1"/>
    <col min="9" max="9" width="16.5703125" style="4" customWidth="1"/>
    <col min="10" max="16384" width="9.140625" style="4"/>
  </cols>
  <sheetData>
    <row r="1" spans="1:9" ht="29.25" customHeight="1">
      <c r="A1" s="58" t="s">
        <v>14</v>
      </c>
      <c r="B1" s="58"/>
      <c r="C1" s="58"/>
      <c r="D1" s="58"/>
      <c r="E1" s="58"/>
      <c r="F1" s="58"/>
      <c r="G1" s="58"/>
      <c r="H1" s="58"/>
      <c r="I1" s="58"/>
    </row>
    <row r="2" spans="1:9" ht="24.75" customHeight="1">
      <c r="A2" s="58" t="s">
        <v>6</v>
      </c>
      <c r="B2" s="58"/>
      <c r="C2" s="58"/>
      <c r="D2" s="58"/>
      <c r="E2" s="58"/>
      <c r="F2" s="58"/>
      <c r="G2" s="58"/>
      <c r="H2" s="58"/>
      <c r="I2" s="58"/>
    </row>
    <row r="3" spans="1:9" ht="20.25" customHeight="1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9" ht="15" customHeight="1">
      <c r="A4" s="67" t="s">
        <v>4</v>
      </c>
      <c r="B4" s="67"/>
      <c r="C4" s="67"/>
      <c r="D4" s="67"/>
      <c r="E4" s="67"/>
      <c r="F4" s="67"/>
      <c r="G4" s="67"/>
      <c r="H4" s="67"/>
      <c r="I4" s="67"/>
    </row>
    <row r="5" spans="1:9" ht="67.5" customHeight="1">
      <c r="A5" s="78" t="s">
        <v>65</v>
      </c>
      <c r="B5" s="78"/>
      <c r="C5" s="78"/>
      <c r="D5" s="78"/>
      <c r="E5" s="78"/>
      <c r="F5" s="78"/>
      <c r="G5" s="78"/>
      <c r="H5" s="78"/>
      <c r="I5" s="78"/>
    </row>
    <row r="6" spans="1:9" ht="38.25">
      <c r="A6" s="9" t="s">
        <v>7</v>
      </c>
      <c r="B6" s="9" t="s">
        <v>17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15" t="s">
        <v>77</v>
      </c>
      <c r="I6" s="15" t="s">
        <v>78</v>
      </c>
    </row>
    <row r="7" spans="1:9" ht="141">
      <c r="A7" s="3">
        <v>1</v>
      </c>
      <c r="B7" s="29" t="s">
        <v>40</v>
      </c>
      <c r="C7" s="3"/>
      <c r="D7" s="36">
        <v>1040</v>
      </c>
      <c r="E7" s="20"/>
      <c r="F7" s="6"/>
      <c r="G7" s="20">
        <f>E7*D7</f>
        <v>0</v>
      </c>
      <c r="H7" s="8"/>
      <c r="I7" s="8"/>
    </row>
    <row r="8" spans="1:9" ht="156">
      <c r="A8" s="8">
        <v>2</v>
      </c>
      <c r="B8" s="29" t="s">
        <v>41</v>
      </c>
      <c r="C8" s="3"/>
      <c r="D8" s="36">
        <v>55</v>
      </c>
      <c r="E8" s="20"/>
      <c r="F8" s="6"/>
      <c r="G8" s="20">
        <f t="shared" ref="G8:G21" si="0">E8*D8</f>
        <v>0</v>
      </c>
      <c r="H8" s="8"/>
      <c r="I8" s="8"/>
    </row>
    <row r="9" spans="1:9" ht="165">
      <c r="A9" s="3">
        <v>3</v>
      </c>
      <c r="B9" s="34" t="s">
        <v>31</v>
      </c>
      <c r="C9" s="3"/>
      <c r="D9" s="36">
        <v>55</v>
      </c>
      <c r="E9" s="20"/>
      <c r="F9" s="6"/>
      <c r="G9" s="20">
        <f t="shared" si="0"/>
        <v>0</v>
      </c>
      <c r="H9" s="8"/>
      <c r="I9" s="8"/>
    </row>
    <row r="10" spans="1:9" ht="30">
      <c r="A10" s="8">
        <v>4</v>
      </c>
      <c r="B10" s="29" t="s">
        <v>32</v>
      </c>
      <c r="C10" s="3"/>
      <c r="D10" s="37">
        <v>365</v>
      </c>
      <c r="E10" s="20"/>
      <c r="F10" s="6"/>
      <c r="G10" s="20">
        <f t="shared" si="0"/>
        <v>0</v>
      </c>
      <c r="H10" s="8"/>
      <c r="I10" s="8"/>
    </row>
    <row r="11" spans="1:9" ht="15.75">
      <c r="A11" s="3">
        <v>5</v>
      </c>
      <c r="B11" s="29" t="s">
        <v>19</v>
      </c>
      <c r="C11" s="3"/>
      <c r="D11" s="37">
        <v>365</v>
      </c>
      <c r="E11" s="20"/>
      <c r="F11" s="6"/>
      <c r="G11" s="20">
        <f t="shared" si="0"/>
        <v>0</v>
      </c>
      <c r="H11" s="8"/>
      <c r="I11" s="8"/>
    </row>
    <row r="12" spans="1:9" ht="30">
      <c r="A12" s="8">
        <v>6</v>
      </c>
      <c r="B12" s="29" t="s">
        <v>20</v>
      </c>
      <c r="C12" s="3"/>
      <c r="D12" s="37">
        <v>2</v>
      </c>
      <c r="E12" s="20"/>
      <c r="F12" s="6"/>
      <c r="G12" s="20">
        <f t="shared" si="0"/>
        <v>0</v>
      </c>
      <c r="H12" s="8"/>
      <c r="I12" s="8"/>
    </row>
    <row r="13" spans="1:9" ht="15.75">
      <c r="A13" s="3">
        <v>7</v>
      </c>
      <c r="B13" s="29" t="s">
        <v>33</v>
      </c>
      <c r="C13" s="3"/>
      <c r="D13" s="37">
        <v>2</v>
      </c>
      <c r="E13" s="20"/>
      <c r="F13" s="6"/>
      <c r="G13" s="20">
        <f t="shared" si="0"/>
        <v>0</v>
      </c>
      <c r="H13" s="8"/>
      <c r="I13" s="8"/>
    </row>
    <row r="14" spans="1:9" ht="30">
      <c r="A14" s="8">
        <v>8</v>
      </c>
      <c r="B14" s="30" t="s">
        <v>22</v>
      </c>
      <c r="C14" s="3"/>
      <c r="D14" s="37">
        <v>208</v>
      </c>
      <c r="E14" s="20"/>
      <c r="F14" s="6"/>
      <c r="G14" s="20">
        <f t="shared" si="0"/>
        <v>0</v>
      </c>
      <c r="H14" s="8"/>
      <c r="I14" s="8"/>
    </row>
    <row r="15" spans="1:9" ht="30">
      <c r="A15" s="3">
        <v>9</v>
      </c>
      <c r="B15" s="30" t="s">
        <v>34</v>
      </c>
      <c r="C15" s="3"/>
      <c r="D15" s="37">
        <v>20</v>
      </c>
      <c r="E15" s="20"/>
      <c r="F15" s="6"/>
      <c r="G15" s="20">
        <f t="shared" si="0"/>
        <v>0</v>
      </c>
      <c r="H15" s="8"/>
      <c r="I15" s="8"/>
    </row>
    <row r="16" spans="1:9" ht="30">
      <c r="A16" s="8">
        <v>10</v>
      </c>
      <c r="B16" s="30" t="s">
        <v>35</v>
      </c>
      <c r="C16" s="3"/>
      <c r="D16" s="37">
        <v>20</v>
      </c>
      <c r="E16" s="20"/>
      <c r="F16" s="6"/>
      <c r="G16" s="20">
        <f t="shared" si="0"/>
        <v>0</v>
      </c>
      <c r="H16" s="8"/>
      <c r="I16" s="8"/>
    </row>
    <row r="17" spans="1:12" ht="75">
      <c r="A17" s="3">
        <v>11</v>
      </c>
      <c r="B17" s="30" t="s">
        <v>36</v>
      </c>
      <c r="C17" s="3"/>
      <c r="D17" s="37">
        <v>20</v>
      </c>
      <c r="E17" s="20"/>
      <c r="F17" s="6"/>
      <c r="G17" s="20">
        <f t="shared" si="0"/>
        <v>0</v>
      </c>
      <c r="H17" s="8"/>
      <c r="I17" s="8"/>
    </row>
    <row r="18" spans="1:12" ht="15.75">
      <c r="A18" s="8">
        <v>12</v>
      </c>
      <c r="B18" s="29" t="s">
        <v>37</v>
      </c>
      <c r="C18" s="3"/>
      <c r="D18" s="37">
        <v>1</v>
      </c>
      <c r="E18" s="20"/>
      <c r="F18" s="6"/>
      <c r="G18" s="20">
        <f t="shared" si="0"/>
        <v>0</v>
      </c>
      <c r="H18" s="8"/>
      <c r="I18" s="8"/>
    </row>
    <row r="19" spans="1:12" ht="15.75">
      <c r="A19" s="3">
        <v>13</v>
      </c>
      <c r="B19" s="29" t="s">
        <v>38</v>
      </c>
      <c r="C19" s="3"/>
      <c r="D19" s="37">
        <v>1</v>
      </c>
      <c r="E19" s="20"/>
      <c r="F19" s="6"/>
      <c r="G19" s="20">
        <f t="shared" si="0"/>
        <v>0</v>
      </c>
      <c r="H19" s="8"/>
      <c r="I19" s="8"/>
    </row>
    <row r="20" spans="1:12" ht="15.75">
      <c r="A20" s="8">
        <v>14</v>
      </c>
      <c r="B20" s="35" t="s">
        <v>24</v>
      </c>
      <c r="C20" s="3"/>
      <c r="D20" s="37">
        <v>3</v>
      </c>
      <c r="E20" s="20"/>
      <c r="F20" s="6"/>
      <c r="G20" s="20">
        <f t="shared" si="0"/>
        <v>0</v>
      </c>
      <c r="H20" s="8"/>
      <c r="I20" s="8"/>
    </row>
    <row r="21" spans="1:12" ht="30">
      <c r="A21" s="3">
        <v>15</v>
      </c>
      <c r="B21" s="29" t="s">
        <v>39</v>
      </c>
      <c r="C21" s="3"/>
      <c r="D21" s="37">
        <v>1</v>
      </c>
      <c r="E21" s="20"/>
      <c r="F21" s="6"/>
      <c r="G21" s="20">
        <f t="shared" si="0"/>
        <v>0</v>
      </c>
      <c r="H21" s="8"/>
      <c r="I21" s="8"/>
    </row>
    <row r="22" spans="1:12">
      <c r="A22" s="68" t="s">
        <v>2</v>
      </c>
      <c r="B22" s="68"/>
      <c r="C22" s="68"/>
      <c r="D22" s="68"/>
      <c r="E22" s="68"/>
      <c r="F22" s="68"/>
      <c r="G22" s="21">
        <f>SUM(G7:G21)</f>
        <v>0</v>
      </c>
    </row>
    <row r="23" spans="1:12">
      <c r="A23" s="32"/>
      <c r="B23" s="32"/>
      <c r="C23" s="32"/>
      <c r="D23" s="32"/>
      <c r="E23" s="32"/>
      <c r="F23" s="32"/>
      <c r="G23" s="33"/>
    </row>
    <row r="24" spans="1:12">
      <c r="A24" s="68" t="s">
        <v>69</v>
      </c>
      <c r="B24" s="68"/>
      <c r="C24" s="68"/>
      <c r="D24" s="68"/>
      <c r="E24" s="68"/>
      <c r="F24" s="68"/>
      <c r="G24" s="21">
        <f>G22*4</f>
        <v>0</v>
      </c>
    </row>
    <row r="25" spans="1:12">
      <c r="A25" s="32"/>
      <c r="B25" s="32"/>
      <c r="C25" s="32"/>
      <c r="D25" s="32"/>
      <c r="E25" s="32"/>
      <c r="F25" s="32"/>
      <c r="G25" s="33"/>
    </row>
    <row r="26" spans="1:12" ht="32.25" customHeight="1" thickBot="1">
      <c r="A26" s="77" t="s">
        <v>70</v>
      </c>
      <c r="B26" s="77"/>
      <c r="C26" s="77"/>
      <c r="D26" s="77"/>
      <c r="E26" s="77"/>
      <c r="F26" s="77"/>
      <c r="G26" s="77"/>
      <c r="H26" s="77"/>
    </row>
    <row r="27" spans="1:12" ht="29.25" customHeight="1" thickBot="1">
      <c r="A27" s="59" t="s">
        <v>83</v>
      </c>
      <c r="B27" s="60"/>
      <c r="C27" s="61">
        <v>0</v>
      </c>
      <c r="D27" s="62"/>
      <c r="E27" s="32"/>
      <c r="F27" s="32"/>
      <c r="G27" s="33"/>
    </row>
    <row r="28" spans="1:12">
      <c r="A28" s="32"/>
      <c r="B28" s="32"/>
      <c r="C28" s="32"/>
      <c r="D28" s="32"/>
      <c r="E28" s="32"/>
      <c r="F28" s="32"/>
      <c r="G28" s="33"/>
    </row>
    <row r="29" spans="1:12" ht="24" customHeight="1" thickBot="1">
      <c r="A29" s="75" t="s">
        <v>8</v>
      </c>
      <c r="B29" s="75"/>
      <c r="C29" s="75"/>
      <c r="D29" s="75"/>
      <c r="E29" s="75"/>
      <c r="F29" s="75"/>
      <c r="G29" s="75"/>
      <c r="H29" s="75"/>
      <c r="I29" s="10"/>
      <c r="J29" s="10"/>
    </row>
    <row r="30" spans="1:12" ht="63" customHeight="1" thickBot="1">
      <c r="A30" s="72" t="s">
        <v>16</v>
      </c>
      <c r="B30" s="73"/>
      <c r="C30" s="73"/>
      <c r="D30" s="73"/>
      <c r="E30" s="73"/>
      <c r="F30" s="73"/>
      <c r="G30" s="73"/>
      <c r="H30" s="74"/>
      <c r="I30" s="11"/>
      <c r="J30" s="11"/>
    </row>
    <row r="31" spans="1:12" ht="56.25" customHeight="1" thickBot="1">
      <c r="A31" s="63" t="s">
        <v>79</v>
      </c>
      <c r="B31" s="64"/>
      <c r="C31" s="64"/>
      <c r="D31" s="64"/>
      <c r="E31" s="64"/>
      <c r="F31" s="64"/>
      <c r="G31" s="64"/>
      <c r="H31" s="65"/>
    </row>
    <row r="32" spans="1:12" ht="59.25" customHeight="1" thickBot="1">
      <c r="A32" s="69" t="s">
        <v>15</v>
      </c>
      <c r="B32" s="70"/>
      <c r="C32" s="70"/>
      <c r="D32" s="70"/>
      <c r="E32" s="70"/>
      <c r="F32" s="70"/>
      <c r="G32" s="70"/>
      <c r="H32" s="71"/>
      <c r="I32" s="14"/>
      <c r="J32" s="11"/>
      <c r="K32" s="11"/>
      <c r="L32" s="12"/>
    </row>
  </sheetData>
  <mergeCells count="14">
    <mergeCell ref="A5:I5"/>
    <mergeCell ref="A4:I4"/>
    <mergeCell ref="A3:I3"/>
    <mergeCell ref="A2:I2"/>
    <mergeCell ref="A1:I1"/>
    <mergeCell ref="A32:H32"/>
    <mergeCell ref="A27:B27"/>
    <mergeCell ref="C27:D27"/>
    <mergeCell ref="A31:H31"/>
    <mergeCell ref="A22:F22"/>
    <mergeCell ref="A29:H29"/>
    <mergeCell ref="A30:H30"/>
    <mergeCell ref="A24:F24"/>
    <mergeCell ref="A26:H26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00B050"/>
    <pageSetUpPr fitToPage="1"/>
  </sheetPr>
  <dimension ref="A1:L27"/>
  <sheetViews>
    <sheetView zoomScaleNormal="100" workbookViewId="0">
      <selection activeCell="A26" sqref="A26:H26"/>
    </sheetView>
  </sheetViews>
  <sheetFormatPr defaultRowHeight="12.75"/>
  <cols>
    <col min="1" max="1" width="6.42578125" style="1" customWidth="1"/>
    <col min="2" max="2" width="46.140625" style="1" customWidth="1"/>
    <col min="3" max="3" width="16" style="1" customWidth="1"/>
    <col min="4" max="4" width="12" style="1" customWidth="1"/>
    <col min="5" max="5" width="14.5703125" style="1" customWidth="1"/>
    <col min="6" max="6" width="8.5703125" style="1" customWidth="1"/>
    <col min="7" max="7" width="14.140625" style="1" customWidth="1"/>
    <col min="8" max="8" width="16.28515625" style="1" customWidth="1"/>
    <col min="9" max="9" width="18.42578125" style="1" customWidth="1"/>
    <col min="10" max="16384" width="9.140625" style="1"/>
  </cols>
  <sheetData>
    <row r="1" spans="1:9" s="4" customFormat="1" ht="24.75" customHeight="1">
      <c r="A1" s="58" t="s">
        <v>14</v>
      </c>
      <c r="B1" s="58"/>
      <c r="C1" s="58"/>
      <c r="D1" s="58"/>
      <c r="E1" s="58"/>
      <c r="F1" s="58"/>
      <c r="G1" s="58"/>
      <c r="H1" s="58"/>
      <c r="I1" s="58"/>
    </row>
    <row r="2" spans="1:9" s="4" customFormat="1" ht="32.25" customHeight="1">
      <c r="A2" s="58" t="s">
        <v>6</v>
      </c>
      <c r="B2" s="58"/>
      <c r="C2" s="58"/>
      <c r="D2" s="58"/>
      <c r="E2" s="58"/>
      <c r="F2" s="58"/>
      <c r="G2" s="58"/>
      <c r="H2" s="58"/>
      <c r="I2" s="58"/>
    </row>
    <row r="3" spans="1:9" s="4" customFormat="1" ht="15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9" s="4" customFormat="1" ht="15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</row>
    <row r="5" spans="1:9" s="4" customFormat="1" ht="28.5" customHeight="1">
      <c r="A5" s="67" t="s">
        <v>66</v>
      </c>
      <c r="B5" s="67"/>
      <c r="C5" s="67"/>
      <c r="D5" s="67"/>
      <c r="E5" s="67"/>
      <c r="F5" s="67"/>
      <c r="G5" s="67"/>
      <c r="H5" s="67"/>
      <c r="I5" s="67"/>
    </row>
    <row r="6" spans="1:9" ht="63.75">
      <c r="A6" s="17" t="s">
        <v>7</v>
      </c>
      <c r="B6" s="17" t="s">
        <v>17</v>
      </c>
      <c r="C6" s="17" t="s">
        <v>9</v>
      </c>
      <c r="D6" s="44" t="s">
        <v>71</v>
      </c>
      <c r="E6" s="17" t="s">
        <v>11</v>
      </c>
      <c r="F6" s="18" t="s">
        <v>12</v>
      </c>
      <c r="G6" s="17" t="s">
        <v>13</v>
      </c>
      <c r="H6" s="15" t="s">
        <v>77</v>
      </c>
      <c r="I6" s="15" t="s">
        <v>78</v>
      </c>
    </row>
    <row r="7" spans="1:9" ht="75">
      <c r="A7" s="5">
        <v>1</v>
      </c>
      <c r="B7" s="40" t="s">
        <v>42</v>
      </c>
      <c r="C7" s="5"/>
      <c r="D7" s="47">
        <v>44640</v>
      </c>
      <c r="E7" s="22"/>
      <c r="F7" s="5"/>
      <c r="G7" s="23">
        <f>E7*D7</f>
        <v>0</v>
      </c>
      <c r="H7" s="16"/>
      <c r="I7" s="16"/>
    </row>
    <row r="8" spans="1:9" ht="75">
      <c r="A8" s="39">
        <v>2</v>
      </c>
      <c r="B8" s="40" t="s">
        <v>43</v>
      </c>
      <c r="C8" s="5"/>
      <c r="D8" s="47">
        <v>44640</v>
      </c>
      <c r="E8" s="22"/>
      <c r="F8" s="5"/>
      <c r="G8" s="23">
        <f t="shared" ref="G8:G19" si="0">E8*D8</f>
        <v>0</v>
      </c>
      <c r="H8" s="16"/>
      <c r="I8" s="16"/>
    </row>
    <row r="9" spans="1:9" ht="30">
      <c r="A9" s="5">
        <v>3</v>
      </c>
      <c r="B9" s="41" t="s">
        <v>44</v>
      </c>
      <c r="C9" s="5"/>
      <c r="D9" s="47">
        <v>12000</v>
      </c>
      <c r="E9" s="22"/>
      <c r="F9" s="5"/>
      <c r="G9" s="23">
        <f t="shared" si="0"/>
        <v>0</v>
      </c>
      <c r="H9" s="16"/>
      <c r="I9" s="16"/>
    </row>
    <row r="10" spans="1:9" ht="30">
      <c r="A10" s="39">
        <v>4</v>
      </c>
      <c r="B10" s="41" t="s">
        <v>45</v>
      </c>
      <c r="C10" s="5"/>
      <c r="D10" s="47">
        <v>12000</v>
      </c>
      <c r="E10" s="22"/>
      <c r="F10" s="5"/>
      <c r="G10" s="23">
        <f t="shared" si="0"/>
        <v>0</v>
      </c>
      <c r="H10" s="16"/>
      <c r="I10" s="16"/>
    </row>
    <row r="11" spans="1:9" ht="15.75">
      <c r="A11" s="5">
        <v>5</v>
      </c>
      <c r="B11" s="41" t="s">
        <v>46</v>
      </c>
      <c r="C11" s="5"/>
      <c r="D11" s="47">
        <v>3000</v>
      </c>
      <c r="E11" s="22"/>
      <c r="F11" s="5"/>
      <c r="G11" s="23">
        <f t="shared" si="0"/>
        <v>0</v>
      </c>
      <c r="H11" s="16"/>
      <c r="I11" s="16"/>
    </row>
    <row r="12" spans="1:9" ht="15.75">
      <c r="A12" s="39">
        <v>6</v>
      </c>
      <c r="B12" s="42" t="s">
        <v>47</v>
      </c>
      <c r="C12" s="5"/>
      <c r="D12" s="48">
        <v>45000</v>
      </c>
      <c r="E12" s="22"/>
      <c r="F12" s="5"/>
      <c r="G12" s="23">
        <f t="shared" si="0"/>
        <v>0</v>
      </c>
      <c r="H12" s="16"/>
      <c r="I12" s="16"/>
    </row>
    <row r="13" spans="1:9" ht="15.75">
      <c r="A13" s="5">
        <v>7</v>
      </c>
      <c r="B13" s="42" t="s">
        <v>48</v>
      </c>
      <c r="C13" s="5"/>
      <c r="D13" s="48">
        <v>120</v>
      </c>
      <c r="E13" s="22"/>
      <c r="F13" s="5"/>
      <c r="G13" s="23">
        <f t="shared" si="0"/>
        <v>0</v>
      </c>
      <c r="H13" s="16"/>
      <c r="I13" s="16"/>
    </row>
    <row r="14" spans="1:9" ht="15.75">
      <c r="A14" s="39">
        <v>8</v>
      </c>
      <c r="B14" s="42" t="s">
        <v>49</v>
      </c>
      <c r="C14" s="5"/>
      <c r="D14" s="48">
        <v>300</v>
      </c>
      <c r="E14" s="22"/>
      <c r="F14" s="5"/>
      <c r="G14" s="23">
        <f t="shared" si="0"/>
        <v>0</v>
      </c>
      <c r="H14" s="16"/>
      <c r="I14" s="16"/>
    </row>
    <row r="15" spans="1:9" ht="15.75">
      <c r="A15" s="5">
        <v>9</v>
      </c>
      <c r="B15" s="42" t="s">
        <v>50</v>
      </c>
      <c r="C15" s="5"/>
      <c r="D15" s="48">
        <v>360</v>
      </c>
      <c r="E15" s="22"/>
      <c r="F15" s="5"/>
      <c r="G15" s="23">
        <f t="shared" si="0"/>
        <v>0</v>
      </c>
      <c r="H15" s="16"/>
      <c r="I15" s="16"/>
    </row>
    <row r="16" spans="1:9" ht="15.75">
      <c r="A16" s="39">
        <v>10</v>
      </c>
      <c r="B16" s="42" t="s">
        <v>51</v>
      </c>
      <c r="C16" s="5"/>
      <c r="D16" s="48">
        <v>360</v>
      </c>
      <c r="E16" s="22"/>
      <c r="F16" s="5"/>
      <c r="G16" s="23">
        <f t="shared" si="0"/>
        <v>0</v>
      </c>
      <c r="H16" s="16"/>
      <c r="I16" s="16"/>
    </row>
    <row r="17" spans="1:12" ht="15.75">
      <c r="A17" s="5">
        <v>11</v>
      </c>
      <c r="B17" s="43" t="s">
        <v>52</v>
      </c>
      <c r="C17" s="5"/>
      <c r="D17" s="49">
        <v>60</v>
      </c>
      <c r="E17" s="22"/>
      <c r="F17" s="5"/>
      <c r="G17" s="23">
        <f t="shared" si="0"/>
        <v>0</v>
      </c>
      <c r="H17" s="16"/>
      <c r="I17" s="16"/>
    </row>
    <row r="18" spans="1:12" ht="15.75">
      <c r="A18" s="39">
        <v>12</v>
      </c>
      <c r="B18" s="43" t="s">
        <v>53</v>
      </c>
      <c r="C18" s="5"/>
      <c r="D18" s="49">
        <v>360</v>
      </c>
      <c r="E18" s="22"/>
      <c r="F18" s="5"/>
      <c r="G18" s="23">
        <f t="shared" si="0"/>
        <v>0</v>
      </c>
      <c r="H18" s="16"/>
      <c r="I18" s="16"/>
    </row>
    <row r="19" spans="1:12" ht="15.75">
      <c r="A19" s="5">
        <v>13</v>
      </c>
      <c r="B19" s="42" t="s">
        <v>54</v>
      </c>
      <c r="C19" s="5"/>
      <c r="D19" s="48">
        <v>720</v>
      </c>
      <c r="E19" s="22"/>
      <c r="F19" s="5"/>
      <c r="G19" s="23">
        <f t="shared" si="0"/>
        <v>0</v>
      </c>
      <c r="H19" s="16"/>
      <c r="I19" s="16"/>
    </row>
    <row r="20" spans="1:12" ht="14.25">
      <c r="A20" s="68" t="s">
        <v>2</v>
      </c>
      <c r="B20" s="68"/>
      <c r="C20" s="68"/>
      <c r="D20" s="68"/>
      <c r="E20" s="68"/>
      <c r="F20" s="68"/>
      <c r="G20" s="24">
        <f>SUM(G7:G19)</f>
        <v>0</v>
      </c>
    </row>
    <row r="21" spans="1:12" ht="13.5" thickBot="1"/>
    <row r="22" spans="1:12" ht="32.25" thickBot="1">
      <c r="A22" s="79" t="s">
        <v>81</v>
      </c>
      <c r="B22" s="80"/>
      <c r="C22" s="52" t="s">
        <v>72</v>
      </c>
      <c r="D22" s="53">
        <v>0</v>
      </c>
      <c r="E22" s="54" t="s">
        <v>80</v>
      </c>
    </row>
    <row r="23" spans="1:12" ht="21.75" customHeight="1">
      <c r="A23" s="75"/>
      <c r="B23" s="75"/>
      <c r="C23" s="75"/>
      <c r="D23" s="75"/>
      <c r="E23" s="75"/>
      <c r="F23" s="75"/>
      <c r="G23" s="75"/>
      <c r="H23" s="75"/>
    </row>
    <row r="24" spans="1:12" s="4" customFormat="1" ht="24" customHeight="1" thickBot="1">
      <c r="A24" s="75" t="s">
        <v>8</v>
      </c>
      <c r="B24" s="75"/>
      <c r="C24" s="75"/>
      <c r="D24" s="75"/>
      <c r="E24" s="75"/>
      <c r="F24" s="75"/>
      <c r="G24" s="75"/>
      <c r="H24" s="75"/>
      <c r="I24" s="10"/>
      <c r="J24" s="10"/>
    </row>
    <row r="25" spans="1:12" s="4" customFormat="1" ht="63" customHeight="1" thickBot="1">
      <c r="A25" s="72" t="s">
        <v>16</v>
      </c>
      <c r="B25" s="73"/>
      <c r="C25" s="73"/>
      <c r="D25" s="73"/>
      <c r="E25" s="73"/>
      <c r="F25" s="73"/>
      <c r="G25" s="73"/>
      <c r="H25" s="74"/>
      <c r="I25" s="11"/>
      <c r="J25" s="11"/>
    </row>
    <row r="26" spans="1:12" s="4" customFormat="1" ht="56.25" customHeight="1" thickBot="1">
      <c r="A26" s="63" t="s">
        <v>79</v>
      </c>
      <c r="B26" s="64"/>
      <c r="C26" s="64"/>
      <c r="D26" s="64"/>
      <c r="E26" s="64"/>
      <c r="F26" s="64"/>
      <c r="G26" s="64"/>
      <c r="H26" s="65"/>
    </row>
    <row r="27" spans="1:12" s="4" customFormat="1" ht="59.25" customHeight="1" thickBot="1">
      <c r="A27" s="69" t="s">
        <v>15</v>
      </c>
      <c r="B27" s="70"/>
      <c r="C27" s="70"/>
      <c r="D27" s="70"/>
      <c r="E27" s="70"/>
      <c r="F27" s="70"/>
      <c r="G27" s="70"/>
      <c r="H27" s="71"/>
      <c r="I27" s="14"/>
      <c r="J27" s="11"/>
      <c r="K27" s="11"/>
      <c r="L27" s="12"/>
    </row>
  </sheetData>
  <mergeCells count="12">
    <mergeCell ref="A1:I1"/>
    <mergeCell ref="A2:I2"/>
    <mergeCell ref="A3:I3"/>
    <mergeCell ref="A4:I4"/>
    <mergeCell ref="A5:I5"/>
    <mergeCell ref="A27:H27"/>
    <mergeCell ref="A23:H23"/>
    <mergeCell ref="A25:H25"/>
    <mergeCell ref="A26:H26"/>
    <mergeCell ref="A20:F20"/>
    <mergeCell ref="A22:B22"/>
    <mergeCell ref="A24:H24"/>
  </mergeCells>
  <phoneticPr fontId="3" type="noConversion"/>
  <pageMargins left="0.75" right="0.75" top="1" bottom="1" header="0.5" footer="0.5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0000"/>
    <pageSetUpPr fitToPage="1"/>
  </sheetPr>
  <dimension ref="A1:L27"/>
  <sheetViews>
    <sheetView topLeftCell="A16" workbookViewId="0">
      <selection activeCell="D7" sqref="D7"/>
    </sheetView>
  </sheetViews>
  <sheetFormatPr defaultRowHeight="15"/>
  <cols>
    <col min="1" max="1" width="6.42578125" style="4" customWidth="1"/>
    <col min="2" max="2" width="43" style="4" customWidth="1"/>
    <col min="3" max="3" width="14" style="4" customWidth="1"/>
    <col min="4" max="4" width="14.7109375" style="4" customWidth="1"/>
    <col min="5" max="5" width="14.28515625" style="4" customWidth="1"/>
    <col min="6" max="6" width="8.85546875" style="4" customWidth="1"/>
    <col min="7" max="7" width="15.7109375" style="4" customWidth="1"/>
    <col min="8" max="8" width="16.42578125" style="4" customWidth="1"/>
    <col min="9" max="9" width="16.5703125" style="4" customWidth="1"/>
    <col min="10" max="16384" width="9.140625" style="4"/>
  </cols>
  <sheetData>
    <row r="1" spans="1:9" ht="29.25" customHeight="1">
      <c r="A1" s="58" t="s">
        <v>14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>
      <c r="A2" s="58" t="s">
        <v>6</v>
      </c>
      <c r="B2" s="58"/>
      <c r="C2" s="58"/>
      <c r="D2" s="58"/>
      <c r="E2" s="58"/>
      <c r="F2" s="58"/>
      <c r="G2" s="58"/>
      <c r="H2" s="58"/>
      <c r="I2" s="58"/>
    </row>
    <row r="3" spans="1:9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9" ht="15" customHeight="1">
      <c r="A4" s="66" t="s">
        <v>5</v>
      </c>
      <c r="B4" s="66"/>
      <c r="C4" s="66"/>
      <c r="D4" s="66"/>
      <c r="E4" s="66"/>
      <c r="F4" s="66"/>
      <c r="G4" s="66"/>
      <c r="H4" s="66"/>
      <c r="I4" s="66"/>
    </row>
    <row r="5" spans="1:9" ht="27.75" customHeight="1">
      <c r="A5" s="67" t="s">
        <v>67</v>
      </c>
      <c r="B5" s="67"/>
      <c r="C5" s="67"/>
      <c r="D5" s="67"/>
      <c r="E5" s="67"/>
      <c r="F5" s="67"/>
      <c r="G5" s="67"/>
      <c r="H5" s="67"/>
      <c r="I5" s="67"/>
    </row>
    <row r="6" spans="1:9" ht="45.75">
      <c r="A6" s="17" t="s">
        <v>7</v>
      </c>
      <c r="B6" s="17" t="s">
        <v>17</v>
      </c>
      <c r="C6" s="17" t="s">
        <v>9</v>
      </c>
      <c r="D6" s="17" t="s">
        <v>64</v>
      </c>
      <c r="E6" s="17" t="s">
        <v>11</v>
      </c>
      <c r="F6" s="18" t="s">
        <v>12</v>
      </c>
      <c r="G6" s="17" t="s">
        <v>13</v>
      </c>
      <c r="H6" s="15" t="s">
        <v>77</v>
      </c>
      <c r="I6" s="15" t="s">
        <v>78</v>
      </c>
    </row>
    <row r="7" spans="1:9" ht="75">
      <c r="A7" s="3">
        <v>1</v>
      </c>
      <c r="B7" s="31" t="s">
        <v>55</v>
      </c>
      <c r="C7" s="3"/>
      <c r="D7" s="46">
        <v>15000</v>
      </c>
      <c r="E7" s="20"/>
      <c r="F7" s="3"/>
      <c r="G7" s="25">
        <f>E7*D7</f>
        <v>0</v>
      </c>
      <c r="H7" s="7"/>
      <c r="I7" s="7"/>
    </row>
    <row r="8" spans="1:9" ht="75">
      <c r="A8" s="26">
        <v>2</v>
      </c>
      <c r="B8" s="31" t="s">
        <v>56</v>
      </c>
      <c r="C8" s="3"/>
      <c r="D8" s="46">
        <v>7600</v>
      </c>
      <c r="E8" s="20"/>
      <c r="F8" s="3"/>
      <c r="G8" s="25">
        <f t="shared" ref="G8:G19" si="0">E8*D8</f>
        <v>0</v>
      </c>
      <c r="H8" s="7"/>
      <c r="I8" s="7"/>
    </row>
    <row r="9" spans="1:9" ht="30">
      <c r="A9" s="3">
        <v>3</v>
      </c>
      <c r="B9" s="45" t="s">
        <v>57</v>
      </c>
      <c r="C9" s="3"/>
      <c r="D9" s="46">
        <v>8000</v>
      </c>
      <c r="E9" s="20"/>
      <c r="F9" s="3"/>
      <c r="G9" s="25">
        <f t="shared" si="0"/>
        <v>0</v>
      </c>
      <c r="H9" s="7"/>
      <c r="I9" s="7"/>
    </row>
    <row r="10" spans="1:9">
      <c r="A10" s="26">
        <v>4</v>
      </c>
      <c r="B10" s="45" t="s">
        <v>58</v>
      </c>
      <c r="C10" s="3"/>
      <c r="D10" s="46">
        <v>7600</v>
      </c>
      <c r="E10" s="20"/>
      <c r="F10" s="3"/>
      <c r="G10" s="25">
        <f t="shared" si="0"/>
        <v>0</v>
      </c>
      <c r="H10" s="7"/>
      <c r="I10" s="7"/>
    </row>
    <row r="11" spans="1:9">
      <c r="A11" s="3">
        <v>5</v>
      </c>
      <c r="B11" s="45" t="s">
        <v>59</v>
      </c>
      <c r="C11" s="3"/>
      <c r="D11" s="46">
        <v>8000</v>
      </c>
      <c r="E11" s="20"/>
      <c r="F11" s="3"/>
      <c r="G11" s="25">
        <f t="shared" si="0"/>
        <v>0</v>
      </c>
      <c r="H11" s="7"/>
      <c r="I11" s="7"/>
    </row>
    <row r="12" spans="1:9">
      <c r="A12" s="26">
        <v>6</v>
      </c>
      <c r="B12" s="41" t="s">
        <v>48</v>
      </c>
      <c r="C12" s="3"/>
      <c r="D12" s="46">
        <v>40</v>
      </c>
      <c r="E12" s="20"/>
      <c r="F12" s="3"/>
      <c r="G12" s="25">
        <f t="shared" si="0"/>
        <v>0</v>
      </c>
      <c r="H12" s="7"/>
      <c r="I12" s="7"/>
    </row>
    <row r="13" spans="1:9" ht="30">
      <c r="A13" s="3">
        <v>7</v>
      </c>
      <c r="B13" s="45" t="s">
        <v>60</v>
      </c>
      <c r="C13" s="3"/>
      <c r="D13" s="46">
        <v>8000</v>
      </c>
      <c r="E13" s="20"/>
      <c r="F13" s="3"/>
      <c r="G13" s="25">
        <f t="shared" si="0"/>
        <v>0</v>
      </c>
      <c r="H13" s="7"/>
      <c r="I13" s="7"/>
    </row>
    <row r="14" spans="1:9">
      <c r="A14" s="26">
        <v>8</v>
      </c>
      <c r="B14" s="46" t="s">
        <v>61</v>
      </c>
      <c r="C14" s="3"/>
      <c r="D14" s="46">
        <v>300</v>
      </c>
      <c r="E14" s="20"/>
      <c r="F14" s="3"/>
      <c r="G14" s="25">
        <f t="shared" si="0"/>
        <v>0</v>
      </c>
      <c r="H14" s="7"/>
      <c r="I14" s="7"/>
    </row>
    <row r="15" spans="1:9">
      <c r="A15" s="3">
        <v>9</v>
      </c>
      <c r="B15" s="45" t="s">
        <v>50</v>
      </c>
      <c r="C15" s="3"/>
      <c r="D15" s="46">
        <v>240</v>
      </c>
      <c r="E15" s="20"/>
      <c r="F15" s="3"/>
      <c r="G15" s="25">
        <f t="shared" si="0"/>
        <v>0</v>
      </c>
      <c r="H15" s="7"/>
      <c r="I15" s="7"/>
    </row>
    <row r="16" spans="1:9">
      <c r="A16" s="26">
        <v>10</v>
      </c>
      <c r="B16" s="45" t="s">
        <v>51</v>
      </c>
      <c r="C16" s="3"/>
      <c r="D16" s="46">
        <v>240</v>
      </c>
      <c r="E16" s="20"/>
      <c r="F16" s="3"/>
      <c r="G16" s="25">
        <f t="shared" si="0"/>
        <v>0</v>
      </c>
      <c r="H16" s="7"/>
      <c r="I16" s="7"/>
    </row>
    <row r="17" spans="1:12">
      <c r="A17" s="3">
        <v>11</v>
      </c>
      <c r="B17" s="45" t="s">
        <v>62</v>
      </c>
      <c r="C17" s="3"/>
      <c r="D17" s="46">
        <v>240</v>
      </c>
      <c r="E17" s="20"/>
      <c r="F17" s="3"/>
      <c r="G17" s="25">
        <f t="shared" si="0"/>
        <v>0</v>
      </c>
      <c r="H17" s="7"/>
      <c r="I17" s="7"/>
    </row>
    <row r="18" spans="1:12">
      <c r="A18" s="26">
        <v>12</v>
      </c>
      <c r="B18" s="45" t="s">
        <v>63</v>
      </c>
      <c r="C18" s="3"/>
      <c r="D18" s="46">
        <v>12000</v>
      </c>
      <c r="E18" s="20"/>
      <c r="F18" s="3"/>
      <c r="G18" s="25">
        <f t="shared" si="0"/>
        <v>0</v>
      </c>
      <c r="H18" s="7"/>
      <c r="I18" s="7"/>
    </row>
    <row r="19" spans="1:12">
      <c r="A19" s="3">
        <v>13</v>
      </c>
      <c r="B19" s="45" t="s">
        <v>52</v>
      </c>
      <c r="C19" s="3"/>
      <c r="D19" s="46">
        <v>400</v>
      </c>
      <c r="E19" s="20"/>
      <c r="F19" s="3"/>
      <c r="G19" s="25">
        <f t="shared" si="0"/>
        <v>0</v>
      </c>
      <c r="H19" s="7"/>
      <c r="I19" s="7"/>
    </row>
    <row r="20" spans="1:12">
      <c r="A20" s="68" t="s">
        <v>2</v>
      </c>
      <c r="B20" s="68"/>
      <c r="C20" s="68"/>
      <c r="D20" s="68"/>
      <c r="E20" s="68"/>
      <c r="F20" s="68"/>
      <c r="G20" s="21">
        <f>SUM(G7:G19)</f>
        <v>0</v>
      </c>
    </row>
    <row r="21" spans="1:12" ht="15.75" thickBot="1">
      <c r="A21" s="32"/>
      <c r="B21" s="32"/>
      <c r="C21" s="32"/>
      <c r="D21" s="32"/>
      <c r="E21" s="32"/>
      <c r="F21" s="32"/>
      <c r="G21" s="33"/>
    </row>
    <row r="22" spans="1:12" ht="32.25" thickBot="1">
      <c r="A22" s="81" t="s">
        <v>82</v>
      </c>
      <c r="B22" s="82"/>
      <c r="C22" s="50" t="s">
        <v>73</v>
      </c>
      <c r="D22" s="51">
        <v>0</v>
      </c>
      <c r="E22" s="54" t="s">
        <v>80</v>
      </c>
      <c r="F22" s="32"/>
      <c r="G22" s="33"/>
    </row>
    <row r="23" spans="1:12" ht="15.75">
      <c r="A23" s="55"/>
      <c r="B23" s="55"/>
      <c r="C23" s="55"/>
      <c r="D23" s="56"/>
      <c r="E23" s="57"/>
      <c r="F23" s="32"/>
      <c r="G23" s="33"/>
    </row>
    <row r="24" spans="1:12" ht="24" customHeight="1" thickBot="1">
      <c r="A24" s="75" t="s">
        <v>8</v>
      </c>
      <c r="B24" s="75"/>
      <c r="C24" s="75"/>
      <c r="D24" s="75"/>
      <c r="E24" s="75"/>
      <c r="F24" s="75"/>
      <c r="G24" s="75"/>
      <c r="H24" s="75"/>
      <c r="I24" s="10"/>
      <c r="J24" s="10"/>
    </row>
    <row r="25" spans="1:12" ht="63" customHeight="1" thickBot="1">
      <c r="A25" s="72" t="s">
        <v>16</v>
      </c>
      <c r="B25" s="73"/>
      <c r="C25" s="73"/>
      <c r="D25" s="73"/>
      <c r="E25" s="73"/>
      <c r="F25" s="73"/>
      <c r="G25" s="73"/>
      <c r="H25" s="74"/>
      <c r="I25" s="11"/>
      <c r="J25" s="11"/>
    </row>
    <row r="26" spans="1:12" ht="56.25" customHeight="1" thickBot="1">
      <c r="A26" s="63" t="s">
        <v>79</v>
      </c>
      <c r="B26" s="64"/>
      <c r="C26" s="64"/>
      <c r="D26" s="64"/>
      <c r="E26" s="64"/>
      <c r="F26" s="64"/>
      <c r="G26" s="64"/>
      <c r="H26" s="65"/>
    </row>
    <row r="27" spans="1:12" ht="59.25" customHeight="1" thickBot="1">
      <c r="A27" s="69" t="s">
        <v>15</v>
      </c>
      <c r="B27" s="70"/>
      <c r="C27" s="70"/>
      <c r="D27" s="70"/>
      <c r="E27" s="70"/>
      <c r="F27" s="70"/>
      <c r="G27" s="70"/>
      <c r="H27" s="71"/>
      <c r="I27" s="14"/>
      <c r="J27" s="11"/>
      <c r="K27" s="11"/>
      <c r="L27" s="12"/>
    </row>
  </sheetData>
  <mergeCells count="11">
    <mergeCell ref="A1:I1"/>
    <mergeCell ref="A26:H26"/>
    <mergeCell ref="A20:F20"/>
    <mergeCell ref="A24:H24"/>
    <mergeCell ref="A25:H25"/>
    <mergeCell ref="A22:B22"/>
    <mergeCell ref="A27:H27"/>
    <mergeCell ref="A5:I5"/>
    <mergeCell ref="A4:I4"/>
    <mergeCell ref="A3:I3"/>
    <mergeCell ref="A2:I2"/>
  </mergeCells>
  <pageMargins left="0.23622047244094491" right="0.23622047244094491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nr 2</vt:lpstr>
      <vt:lpstr>Pakiet nr 3</vt:lpstr>
      <vt:lpstr>Pakiet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zampub</cp:lastModifiedBy>
  <cp:lastPrinted>2024-02-01T08:53:35Z</cp:lastPrinted>
  <dcterms:created xsi:type="dcterms:W3CDTF">2014-07-28T05:58:02Z</dcterms:created>
  <dcterms:modified xsi:type="dcterms:W3CDTF">2024-02-01T10:03:50Z</dcterms:modified>
</cp:coreProperties>
</file>