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tabRatio="931" activeTab="0"/>
  </bookViews>
  <sheets>
    <sheet name="Zadanie nr 2" sheetId="1" r:id="rId1"/>
  </sheets>
  <definedNames>
    <definedName name="_xlnm.Print_Area" localSheetId="0">'Zadanie nr 2'!$A$1:$I$34</definedName>
  </definedNames>
  <calcPr fullCalcOnLoad="1"/>
</workbook>
</file>

<file path=xl/sharedStrings.xml><?xml version="1.0" encoding="utf-8"?>
<sst xmlns="http://schemas.openxmlformats.org/spreadsheetml/2006/main" count="47" uniqueCount="41">
  <si>
    <t>LP</t>
  </si>
  <si>
    <t>NAZWA BADANIA</t>
  </si>
  <si>
    <t>CENA</t>
  </si>
  <si>
    <t>CZAS OCZEKIWANIA NA WYNIK</t>
  </si>
  <si>
    <t>RODZAJ MATERIAŁU</t>
  </si>
  <si>
    <t>WARUNKI DOTYCZĄCE PRZECHOWYWANIA MATERIAŁU DO MOMENTU TRANSPORTU</t>
  </si>
  <si>
    <t>WARUNKI TRANSPORTU</t>
  </si>
  <si>
    <t>OSOBY ODPOWIEDZIALNE ZA REALIZACJĘ ZAMÓWIENIA ORAZ NUMER TELEFONU KONTAKTOWEGO :</t>
  </si>
  <si>
    <t>*</t>
  </si>
  <si>
    <t xml:space="preserve"> Opis Przedmiotu Zamówienia</t>
  </si>
  <si>
    <t>1. Czas oczekiwania na wynik badania śródoperacyjnego nie może być dłuższy niż 45 minut od przekazania materiału Przyjmującemu Zamówienie</t>
  </si>
  <si>
    <t xml:space="preserve">2. Dopuszcza się możliwość interpretacji preparatu histopatologicznego pobranego podczas zabiegu operacyjnego(intra) metodą telepatologii, systemem dynamicznym, z zastrzeżeniem, że Udzielający zamówienie nie będzie ponosił dodatkowych kosztów związanych z instalacją niezbędnego sprzętu i oprogramowania oraz utrzymania. </t>
  </si>
  <si>
    <t xml:space="preserve"> FORMULARZ OFERTOWY - ZADANIE 2</t>
  </si>
  <si>
    <t>załącznik 1b</t>
  </si>
  <si>
    <t>BADANIE HISTOPATOLOGICZNE - (1 BLOCZEK)</t>
  </si>
  <si>
    <t>SZACUNKOWA LICZBA BADAŃ W OKRESIE OBOWIĄZYWANIA UMOWY</t>
  </si>
  <si>
    <t>BADANIE IMMUNOHISTOCHEMICZNE (1 ODCZYN)</t>
  </si>
  <si>
    <t xml:space="preserve">BIOPSJA CIENKOIGŁOWA  1 NARZĄDU POD KONTROLĄ USG Z OCENĄ  PREPARATU -  U WYKONAWCY </t>
  </si>
  <si>
    <t>BADANIE CYTOLOGICZNE NA PODŁOŻU  BD SurePath</t>
  </si>
  <si>
    <t xml:space="preserve">BIOPSJA CIENKOIGŁOWA 1 NARZĄDU POD KONTROLĄ USG Z OCENĄ PREPARATU -  U  ZAMAWIAJĄCEGO </t>
  </si>
  <si>
    <t xml:space="preserve">OCENA PREPARATU DOSTARCZONEGO DO WYKONAWCY Z BIOPSJI CIENKOIGŁOWEJ </t>
  </si>
  <si>
    <t>BIOPSJA GRUBOIGŁOWA</t>
  </si>
  <si>
    <t>KONSULTACJA LEKARZA PATOMORFOLOGA</t>
  </si>
  <si>
    <t>BADANIE HISTOCHEMICZNE (1 preparat)</t>
  </si>
  <si>
    <t xml:space="preserve"> CYTOLOGIA GINEKOLOGICZNA  (BARWIENIE I OCENA) </t>
  </si>
  <si>
    <t>CYTOLOGIA TECHNIKĄ CELL-BLOCK (BARWIENIE I OCENA)</t>
  </si>
  <si>
    <t>PROSTE BADANIE GENETYCZNE W CHOROBACH NOWOTWOROWYCH</t>
  </si>
  <si>
    <t>ZŁOŻONE BADANIE GENETYCZNE W CHOROBACH NOWOTWOROWYCH</t>
  </si>
  <si>
    <t xml:space="preserve">ZAAWANSOWANE BADANIE GENETYCZNE W CHOROBACH NOWOTWOROWYCH </t>
  </si>
  <si>
    <t xml:space="preserve">BADANIE RANKINGUJĄCE POZA PAKIETEM OBOWIAZKOWYM </t>
  </si>
  <si>
    <t xml:space="preserve">BADANIE ŚRÓDOPERACYJNE -INTRA(1 WYCINEK TKANKOWY) </t>
  </si>
  <si>
    <t>L.P</t>
  </si>
  <si>
    <t>WARTOŚĆ OFERENTA OGÓŁEM 
(Kolumna 7 = kolumna 1 x kolumna 2)</t>
  </si>
  <si>
    <t>CYTOLOGIA  PŁYNU  Z JAM CIAŁA  BARWIENIE I OCENA</t>
  </si>
  <si>
    <t xml:space="preserve">3.Świadczenia z zakresu histopatologii, badań śródoperacyjnych i cytologii wykonywane będą  zgodnie z zasadami współczesnej wiedzy  i obowiązującymi przepisami, przy zachowaniu należytej staranności, wyniki badań winny umozliwić lekarzowi Udzielającego zamówienie dalsze postępowanie terapeutyczne i  wdrożenie leczenia spersonalizowanego. </t>
  </si>
  <si>
    <t>(podpis Oferenta)</t>
  </si>
  <si>
    <t>….............................................</t>
  </si>
  <si>
    <t>…............................................................</t>
  </si>
  <si>
    <t>…...........................................................................................................................</t>
  </si>
  <si>
    <t xml:space="preserve">
          (DATA)</t>
  </si>
  <si>
    <t>WARUNKI TRANSPORTU     (WŁASNY / ZAMAWIAJĄCEGO)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</si>
</sst>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_-* #,##0.0\ _z_ł_-;\-* #,##0.0\ _z_ł_-;_-* &quot;-&quot;??\ _z_ł_-;_-@_-"/>
    <numFmt numFmtId="180" formatCode="_-* #,##0\ _z_ł_-;\-* #,##0\ _z_ł_-;_-* &quot;-&quot;??\ _z_ł_-;_-@_-"/>
  </numFmts>
  <fonts count="4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name val="Arial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3" fontId="12" fillId="33" borderId="10" xfId="42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2" fillId="33" borderId="12" xfId="42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4" fillId="34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170" fontId="1" fillId="33" borderId="13" xfId="0" applyNumberFormat="1" applyFont="1" applyFill="1" applyBorder="1" applyAlignment="1" applyProtection="1">
      <alignment horizontal="center" vertical="center"/>
      <protection locked="0"/>
    </xf>
    <xf numFmtId="170" fontId="7" fillId="33" borderId="13" xfId="0" applyNumberFormat="1" applyFont="1" applyFill="1" applyBorder="1" applyAlignment="1" applyProtection="1">
      <alignment horizontal="center" vertical="center"/>
      <protection locked="0"/>
    </xf>
    <xf numFmtId="170" fontId="7" fillId="0" borderId="13" xfId="0" applyNumberFormat="1" applyFont="1" applyFill="1" applyBorder="1" applyAlignment="1" applyProtection="1">
      <alignment vertical="center"/>
      <protection locked="0"/>
    </xf>
    <xf numFmtId="170" fontId="7" fillId="0" borderId="10" xfId="0" applyNumberFormat="1" applyFont="1" applyFill="1" applyBorder="1" applyAlignment="1" applyProtection="1">
      <alignment vertical="center"/>
      <protection locked="0"/>
    </xf>
    <xf numFmtId="170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.57421875" style="2" customWidth="1"/>
    <col min="2" max="2" width="40.57421875" style="2" customWidth="1"/>
    <col min="3" max="3" width="22.7109375" style="13" customWidth="1"/>
    <col min="4" max="6" width="22.7109375" style="2" customWidth="1"/>
    <col min="7" max="7" width="31.140625" style="2" customWidth="1"/>
    <col min="8" max="9" width="22.7109375" style="2" customWidth="1"/>
    <col min="10" max="16384" width="9.140625" style="2" customWidth="1"/>
  </cols>
  <sheetData>
    <row r="1" spans="8:9" ht="12.75">
      <c r="H1" s="15"/>
      <c r="I1" s="15" t="s">
        <v>13</v>
      </c>
    </row>
    <row r="2" spans="2:3" ht="15">
      <c r="B2" s="25" t="s">
        <v>12</v>
      </c>
      <c r="C2" s="26"/>
    </row>
    <row r="3" spans="1:9" s="4" customFormat="1" ht="12.75">
      <c r="A3" s="7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</row>
    <row r="4" spans="1:9" s="6" customFormat="1" ht="42">
      <c r="A4" s="33" t="s">
        <v>0</v>
      </c>
      <c r="B4" s="34" t="s">
        <v>1</v>
      </c>
      <c r="C4" s="35" t="s">
        <v>15</v>
      </c>
      <c r="D4" s="33" t="s">
        <v>2</v>
      </c>
      <c r="E4" s="32" t="s">
        <v>3</v>
      </c>
      <c r="F4" s="32" t="s">
        <v>4</v>
      </c>
      <c r="G4" s="32" t="s">
        <v>5</v>
      </c>
      <c r="H4" s="32" t="s">
        <v>40</v>
      </c>
      <c r="I4" s="32" t="s">
        <v>32</v>
      </c>
    </row>
    <row r="5" spans="1:9" s="6" customFormat="1" ht="33" customHeight="1">
      <c r="A5" s="22">
        <v>1</v>
      </c>
      <c r="B5" s="37" t="s">
        <v>14</v>
      </c>
      <c r="C5" s="40">
        <f>(1740*12)*2</f>
        <v>41760</v>
      </c>
      <c r="D5" s="56"/>
      <c r="E5" s="51"/>
      <c r="F5" s="51"/>
      <c r="G5" s="51"/>
      <c r="H5" s="51"/>
      <c r="I5" s="60">
        <f>C5*D5</f>
        <v>0</v>
      </c>
    </row>
    <row r="6" spans="1:9" s="6" customFormat="1" ht="33" customHeight="1">
      <c r="A6" s="22">
        <v>2</v>
      </c>
      <c r="B6" s="37" t="s">
        <v>23</v>
      </c>
      <c r="C6" s="41">
        <f>(2*12)*2</f>
        <v>48</v>
      </c>
      <c r="D6" s="56"/>
      <c r="E6" s="51"/>
      <c r="F6" s="51"/>
      <c r="G6" s="51"/>
      <c r="H6" s="51"/>
      <c r="I6" s="60">
        <f aca="true" t="shared" si="0" ref="I6:I19">C6*D6</f>
        <v>0</v>
      </c>
    </row>
    <row r="7" spans="1:9" s="6" customFormat="1" ht="33" customHeight="1">
      <c r="A7" s="22">
        <v>3</v>
      </c>
      <c r="B7" s="36" t="s">
        <v>22</v>
      </c>
      <c r="C7" s="42">
        <f>(1*12)*2</f>
        <v>24</v>
      </c>
      <c r="D7" s="56"/>
      <c r="E7" s="51"/>
      <c r="F7" s="51"/>
      <c r="G7" s="51"/>
      <c r="H7" s="51"/>
      <c r="I7" s="60">
        <f t="shared" si="0"/>
        <v>0</v>
      </c>
    </row>
    <row r="8" spans="1:9" s="6" customFormat="1" ht="33" customHeight="1">
      <c r="A8" s="22">
        <v>4</v>
      </c>
      <c r="B8" s="36" t="s">
        <v>16</v>
      </c>
      <c r="C8" s="42">
        <f>(220*12)*2</f>
        <v>5280</v>
      </c>
      <c r="D8" s="56"/>
      <c r="E8" s="51"/>
      <c r="F8" s="51"/>
      <c r="G8" s="51"/>
      <c r="H8" s="51"/>
      <c r="I8" s="60">
        <f t="shared" si="0"/>
        <v>0</v>
      </c>
    </row>
    <row r="9" spans="1:9" s="6" customFormat="1" ht="33" customHeight="1">
      <c r="A9" s="22">
        <v>5</v>
      </c>
      <c r="B9" s="36" t="s">
        <v>17</v>
      </c>
      <c r="C9" s="42">
        <f>(20*12)*2</f>
        <v>480</v>
      </c>
      <c r="D9" s="56"/>
      <c r="E9" s="51"/>
      <c r="F9" s="51"/>
      <c r="G9" s="51"/>
      <c r="H9" s="51"/>
      <c r="I9" s="60">
        <f t="shared" si="0"/>
        <v>0</v>
      </c>
    </row>
    <row r="10" spans="1:9" s="6" customFormat="1" ht="33" customHeight="1">
      <c r="A10" s="22">
        <v>6</v>
      </c>
      <c r="B10" s="36" t="s">
        <v>19</v>
      </c>
      <c r="C10" s="42">
        <f>(2*12)*2</f>
        <v>48</v>
      </c>
      <c r="D10" s="56"/>
      <c r="E10" s="51"/>
      <c r="F10" s="51"/>
      <c r="G10" s="51"/>
      <c r="H10" s="51"/>
      <c r="I10" s="60">
        <f t="shared" si="0"/>
        <v>0</v>
      </c>
    </row>
    <row r="11" spans="1:9" s="6" customFormat="1" ht="33" customHeight="1">
      <c r="A11" s="22">
        <v>7</v>
      </c>
      <c r="B11" s="36" t="s">
        <v>20</v>
      </c>
      <c r="C11" s="42">
        <f>(2*12)*2</f>
        <v>48</v>
      </c>
      <c r="D11" s="56"/>
      <c r="E11" s="51"/>
      <c r="F11" s="51"/>
      <c r="G11" s="51"/>
      <c r="H11" s="51"/>
      <c r="I11" s="60">
        <f t="shared" si="0"/>
        <v>0</v>
      </c>
    </row>
    <row r="12" spans="1:9" s="6" customFormat="1" ht="33" customHeight="1">
      <c r="A12" s="22">
        <v>8</v>
      </c>
      <c r="B12" s="36" t="s">
        <v>21</v>
      </c>
      <c r="C12" s="42">
        <f>(2*12)*2</f>
        <v>48</v>
      </c>
      <c r="D12" s="56"/>
      <c r="E12" s="51"/>
      <c r="F12" s="51"/>
      <c r="G12" s="51"/>
      <c r="H12" s="51"/>
      <c r="I12" s="60">
        <f t="shared" si="0"/>
        <v>0</v>
      </c>
    </row>
    <row r="13" spans="1:9" s="6" customFormat="1" ht="33" customHeight="1">
      <c r="A13" s="22">
        <v>9</v>
      </c>
      <c r="B13" s="36" t="s">
        <v>24</v>
      </c>
      <c r="C13" s="42">
        <f>(2*12)*2</f>
        <v>48</v>
      </c>
      <c r="D13" s="56"/>
      <c r="E13" s="51"/>
      <c r="F13" s="51"/>
      <c r="G13" s="51"/>
      <c r="H13" s="51"/>
      <c r="I13" s="60">
        <f t="shared" si="0"/>
        <v>0</v>
      </c>
    </row>
    <row r="14" spans="1:9" s="6" customFormat="1" ht="33" customHeight="1">
      <c r="A14" s="27">
        <v>10</v>
      </c>
      <c r="B14" s="37" t="s">
        <v>33</v>
      </c>
      <c r="C14" s="42">
        <f>(16*12)*2</f>
        <v>384</v>
      </c>
      <c r="D14" s="56"/>
      <c r="E14" s="51"/>
      <c r="F14" s="51"/>
      <c r="G14" s="51"/>
      <c r="H14" s="51"/>
      <c r="I14" s="60">
        <f t="shared" si="0"/>
        <v>0</v>
      </c>
    </row>
    <row r="15" spans="1:9" s="6" customFormat="1" ht="33" customHeight="1">
      <c r="A15" s="27">
        <v>11</v>
      </c>
      <c r="B15" s="28" t="s">
        <v>25</v>
      </c>
      <c r="C15" s="42">
        <f>(3*12)*2</f>
        <v>72</v>
      </c>
      <c r="D15" s="57"/>
      <c r="E15" s="52"/>
      <c r="F15" s="52"/>
      <c r="G15" s="52"/>
      <c r="H15" s="52"/>
      <c r="I15" s="60">
        <f t="shared" si="0"/>
        <v>0</v>
      </c>
    </row>
    <row r="16" spans="1:9" s="9" customFormat="1" ht="33" customHeight="1">
      <c r="A16" s="21">
        <v>12</v>
      </c>
      <c r="B16" s="28" t="s">
        <v>18</v>
      </c>
      <c r="C16" s="43">
        <f>(20*12)*2</f>
        <v>480</v>
      </c>
      <c r="D16" s="58"/>
      <c r="E16" s="53"/>
      <c r="F16" s="53"/>
      <c r="G16" s="53"/>
      <c r="H16" s="53"/>
      <c r="I16" s="60">
        <f t="shared" si="0"/>
        <v>0</v>
      </c>
    </row>
    <row r="17" spans="1:9" s="9" customFormat="1" ht="33" customHeight="1">
      <c r="A17" s="30">
        <v>13</v>
      </c>
      <c r="B17" s="28" t="s">
        <v>26</v>
      </c>
      <c r="C17" s="43">
        <f>(8*12)*2</f>
        <v>192</v>
      </c>
      <c r="D17" s="59"/>
      <c r="E17" s="53"/>
      <c r="F17" s="53"/>
      <c r="G17" s="53"/>
      <c r="H17" s="53"/>
      <c r="I17" s="60">
        <f t="shared" si="0"/>
        <v>0</v>
      </c>
    </row>
    <row r="18" spans="1:9" s="9" customFormat="1" ht="33" customHeight="1">
      <c r="A18" s="30">
        <v>14</v>
      </c>
      <c r="B18" s="28" t="s">
        <v>27</v>
      </c>
      <c r="C18" s="43">
        <f>(3*12)*2</f>
        <v>72</v>
      </c>
      <c r="D18" s="59"/>
      <c r="E18" s="53"/>
      <c r="F18" s="53"/>
      <c r="G18" s="53"/>
      <c r="H18" s="53"/>
      <c r="I18" s="60">
        <f t="shared" si="0"/>
        <v>0</v>
      </c>
    </row>
    <row r="19" spans="1:9" s="9" customFormat="1" ht="33" customHeight="1">
      <c r="A19" s="30">
        <v>15</v>
      </c>
      <c r="B19" s="28" t="s">
        <v>28</v>
      </c>
      <c r="C19" s="44">
        <f>(2*12)*2</f>
        <v>48</v>
      </c>
      <c r="D19" s="59"/>
      <c r="E19" s="53"/>
      <c r="F19" s="53"/>
      <c r="G19" s="53"/>
      <c r="H19" s="53"/>
      <c r="I19" s="60">
        <f t="shared" si="0"/>
        <v>0</v>
      </c>
    </row>
    <row r="20" spans="1:9" s="9" customFormat="1" ht="12.75">
      <c r="A20" s="16"/>
      <c r="B20" s="29"/>
      <c r="C20" s="45"/>
      <c r="D20" s="19"/>
      <c r="E20" s="18"/>
      <c r="F20" s="18"/>
      <c r="G20" s="18"/>
      <c r="H20" s="18"/>
      <c r="I20" s="61"/>
    </row>
    <row r="21" spans="1:9" s="9" customFormat="1" ht="56.25">
      <c r="A21" s="38" t="s">
        <v>31</v>
      </c>
      <c r="B21" s="39" t="s">
        <v>29</v>
      </c>
      <c r="C21" s="46" t="s">
        <v>15</v>
      </c>
      <c r="D21" s="33" t="s">
        <v>2</v>
      </c>
      <c r="E21" s="32" t="s">
        <v>3</v>
      </c>
      <c r="F21" s="32" t="s">
        <v>4</v>
      </c>
      <c r="G21" s="32" t="s">
        <v>5</v>
      </c>
      <c r="H21" s="32" t="s">
        <v>6</v>
      </c>
      <c r="I21" s="62" t="s">
        <v>32</v>
      </c>
    </row>
    <row r="22" spans="1:9" s="9" customFormat="1" ht="33" customHeight="1">
      <c r="A22" s="30">
        <v>1</v>
      </c>
      <c r="B22" s="31" t="s">
        <v>30</v>
      </c>
      <c r="C22" s="47">
        <f>(8*12)*2</f>
        <v>192</v>
      </c>
      <c r="D22" s="59"/>
      <c r="E22" s="53"/>
      <c r="F22" s="53"/>
      <c r="G22" s="53"/>
      <c r="H22" s="53"/>
      <c r="I22" s="60">
        <f>C22*D22</f>
        <v>0</v>
      </c>
    </row>
    <row r="23" spans="1:9" s="9" customFormat="1" ht="12.75">
      <c r="A23" s="16"/>
      <c r="B23" s="8"/>
      <c r="C23" s="20"/>
      <c r="D23" s="19"/>
      <c r="E23" s="18"/>
      <c r="F23" s="18"/>
      <c r="G23" s="18"/>
      <c r="H23" s="18"/>
      <c r="I23" s="19"/>
    </row>
    <row r="24" spans="1:9" s="9" customFormat="1" ht="12.75">
      <c r="A24" s="16"/>
      <c r="B24" s="8"/>
      <c r="C24" s="20"/>
      <c r="D24" s="19"/>
      <c r="E24" s="18"/>
      <c r="F24" s="18"/>
      <c r="G24" s="18"/>
      <c r="H24" s="18"/>
      <c r="I24" s="19"/>
    </row>
    <row r="25" spans="1:9" s="14" customFormat="1" ht="12.75">
      <c r="A25" s="14" t="s">
        <v>7</v>
      </c>
      <c r="C25" s="15"/>
      <c r="F25" s="65" t="s">
        <v>38</v>
      </c>
      <c r="G25" s="65"/>
      <c r="H25" s="65"/>
      <c r="I25" s="65"/>
    </row>
    <row r="26" s="1" customFormat="1" ht="12.75">
      <c r="C26" s="11"/>
    </row>
    <row r="27" spans="2:3" s="14" customFormat="1" ht="12.75">
      <c r="B27" s="14" t="s">
        <v>9</v>
      </c>
      <c r="C27" s="15"/>
    </row>
    <row r="28" spans="1:9" ht="12.75">
      <c r="A28" s="1" t="s">
        <v>8</v>
      </c>
      <c r="B28" s="48" t="s">
        <v>10</v>
      </c>
      <c r="C28" s="49"/>
      <c r="D28" s="48"/>
      <c r="E28" s="48"/>
      <c r="F28" s="48"/>
      <c r="G28" s="48"/>
      <c r="H28" s="48"/>
      <c r="I28" s="48"/>
    </row>
    <row r="29" spans="2:9" s="1" customFormat="1" ht="24.75" customHeight="1">
      <c r="B29" s="63" t="s">
        <v>11</v>
      </c>
      <c r="C29" s="63"/>
      <c r="D29" s="63"/>
      <c r="E29" s="63"/>
      <c r="F29" s="63"/>
      <c r="G29" s="63"/>
      <c r="H29" s="63"/>
      <c r="I29" s="63"/>
    </row>
    <row r="30" spans="1:9" s="24" customFormat="1" ht="24.75" customHeight="1">
      <c r="A30" s="23"/>
      <c r="B30" s="64" t="s">
        <v>34</v>
      </c>
      <c r="C30" s="64"/>
      <c r="D30" s="64"/>
      <c r="E30" s="64"/>
      <c r="F30" s="64"/>
      <c r="G30" s="64"/>
      <c r="H30" s="64"/>
      <c r="I30" s="64"/>
    </row>
    <row r="31" spans="1:3" ht="12.75">
      <c r="A31" s="1"/>
      <c r="C31" s="12"/>
    </row>
    <row r="32" spans="3:7" ht="12.75">
      <c r="C32" s="12"/>
      <c r="G32" s="2"/>
    </row>
    <row r="33" spans="2:8" s="5" customFormat="1" ht="12.75" customHeight="1">
      <c r="B33" s="54" t="s">
        <v>37</v>
      </c>
      <c r="C33" s="55"/>
      <c r="D33" s="55"/>
      <c r="E33" s="55"/>
      <c r="F33" s="55"/>
      <c r="G33" s="54" t="s">
        <v>36</v>
      </c>
      <c r="H33" s="3"/>
    </row>
    <row r="34" spans="2:7" s="5" customFormat="1" ht="15.75" customHeight="1">
      <c r="B34" s="50" t="s">
        <v>39</v>
      </c>
      <c r="C34" s="10"/>
      <c r="G34" s="50" t="s">
        <v>35</v>
      </c>
    </row>
  </sheetData>
  <sheetProtection password="DA79" sheet="1" objects="1" scenarios="1" selectLockedCells="1"/>
  <mergeCells count="3">
    <mergeCell ref="B29:I29"/>
    <mergeCell ref="B30:I30"/>
    <mergeCell ref="F25:I25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marketing</cp:lastModifiedBy>
  <cp:lastPrinted>2024-02-29T09:37:44Z</cp:lastPrinted>
  <dcterms:created xsi:type="dcterms:W3CDTF">2004-12-10T10:01:36Z</dcterms:created>
  <dcterms:modified xsi:type="dcterms:W3CDTF">2024-02-29T11:35:01Z</dcterms:modified>
  <cp:category/>
  <cp:version/>
  <cp:contentType/>
  <cp:contentStatus/>
</cp:coreProperties>
</file>