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en_skoroszyt" checkCompatibility="1"/>
  <mc:AlternateContent xmlns:mc="http://schemas.openxmlformats.org/markup-compatibility/2006">
    <mc:Choice Requires="x15">
      <x15ac:absPath xmlns:x15ac="http://schemas.microsoft.com/office/spreadsheetml/2010/11/ac" url="C:\Users\ZamPub\Desktop\PRZETARGI\2025\147_GINEKOLOGIA\BIP\"/>
    </mc:Choice>
  </mc:AlternateContent>
  <xr:revisionPtr revIDLastSave="0" documentId="13_ncr:1_{7BAABE5D-473E-4621-9090-876D34AF4340}" xr6:coauthVersionLast="47" xr6:coauthVersionMax="47" xr10:uidLastSave="{00000000-0000-0000-0000-000000000000}"/>
  <bookViews>
    <workbookView xWindow="-120" yWindow="-120" windowWidth="29040" windowHeight="15720" tabRatio="769" activeTab="5" xr2:uid="{00000000-000D-0000-FFFF-FFFF00000000}"/>
  </bookViews>
  <sheets>
    <sheet name="Pakiet nr 1" sheetId="52" r:id="rId1"/>
    <sheet name="Pakiet nr 2" sheetId="39" r:id="rId2"/>
    <sheet name="Pakiet nr 3" sheetId="8" r:id="rId3"/>
    <sheet name="Pakiet nr 4" sheetId="33" r:id="rId4"/>
    <sheet name="Pakiet nr 5" sheetId="41" r:id="rId5"/>
    <sheet name="Pakiet nr 6" sheetId="50" r:id="rId6"/>
  </sheets>
  <definedNames>
    <definedName name="Beg_Bal">#REF!</definedName>
    <definedName name="Data">#REF!</definedName>
    <definedName name="End_Bal">#REF!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>DATE(YEAR(Loan_Start),MONTH(Loan_Start)+Payment_Number,DAY(Loan_Start))</definedName>
    <definedName name="Princ">#REF!</definedName>
    <definedName name="Print_Area_Reset">OFFSET(Full_Print,0,0,Last_Row)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Total_Payment">Scheduled_Payment+Extra_Payment</definedName>
    <definedName name="Values_Entered">IF(Loan_Amount*Interest_Rate*Loan_Years*Loan_Start&gt;0,1,0)</definedName>
  </definedNames>
  <calcPr calcId="181029" iterateDelta="1E-4"/>
</workbook>
</file>

<file path=xl/calcChain.xml><?xml version="1.0" encoding="utf-8"?>
<calcChain xmlns="http://schemas.openxmlformats.org/spreadsheetml/2006/main">
  <c r="H11" i="33" l="1"/>
  <c r="H10" i="33"/>
  <c r="H9" i="33"/>
  <c r="H8" i="33"/>
  <c r="H7" i="33"/>
  <c r="H8" i="8"/>
  <c r="H7" i="8"/>
  <c r="H8" i="52"/>
  <c r="H8" i="50"/>
  <c r="H15" i="41"/>
  <c r="H14" i="41"/>
  <c r="H13" i="41"/>
  <c r="H12" i="41"/>
  <c r="H11" i="41"/>
  <c r="H10" i="41"/>
  <c r="H9" i="41"/>
  <c r="H8" i="41"/>
  <c r="H7" i="41"/>
  <c r="H9" i="8"/>
  <c r="H7" i="39"/>
  <c r="H14" i="39"/>
  <c r="H15" i="39" s="1"/>
  <c r="H13" i="39"/>
  <c r="H12" i="39"/>
  <c r="H11" i="39"/>
  <c r="H10" i="39"/>
  <c r="H9" i="39"/>
  <c r="H8" i="39"/>
  <c r="H7" i="52"/>
  <c r="H7" i="50"/>
</calcChain>
</file>

<file path=xl/sharedStrings.xml><?xml version="1.0" encoding="utf-8"?>
<sst xmlns="http://schemas.openxmlformats.org/spreadsheetml/2006/main" count="218" uniqueCount="72">
  <si>
    <t>1.</t>
  </si>
  <si>
    <t>FORMULARZ ASORTYMENTOWO-CENOWY</t>
  </si>
  <si>
    <t>Pakiet nr 1</t>
  </si>
  <si>
    <t>RAZEM:</t>
  </si>
  <si>
    <t>Pakiet nr 3</t>
  </si>
  <si>
    <t>Pakiet nr 2</t>
  </si>
  <si>
    <t>Pakiet nr 4</t>
  </si>
  <si>
    <t>Załącznik nr ….. do umowy</t>
  </si>
  <si>
    <t>Lp.</t>
  </si>
  <si>
    <t>Pakiet nr 5</t>
  </si>
  <si>
    <t>Pakiet nr 6</t>
  </si>
  <si>
    <t xml:space="preserve">Załącznik nr 2  do SWZ </t>
  </si>
  <si>
    <t xml:space="preserve"> Nazwa producenta Nr katalogowy*</t>
  </si>
  <si>
    <t>% Vat*</t>
  </si>
  <si>
    <t xml:space="preserve">Załącznik nr 2 do SWZ </t>
  </si>
  <si>
    <t>Jednorazowy system do leczenia wysiłkowego nietrzymania moczu u kobiet</t>
  </si>
  <si>
    <t>Zestaw infuzyjny pompy wodnej o długości 40 cm współpracujący z aparatem Delphis IP firmy Laborie</t>
  </si>
  <si>
    <t>Kopułki do przetworników ciśnienia wraz z końcówkami Luer Lock współpracujące z aparatem Delphis IP firmy Laborie</t>
  </si>
  <si>
    <t>Zestaw drenów ciśnieniowych wraz z kranikami o długości 150 cm współpracujący z aparatem Delphis IP firmy Laborie</t>
  </si>
  <si>
    <t>Dukanałowy cewnik rektalny o średnicy 9Fr i długości 47 cm z balonem 3 ml współpracujące z aparatami Delphis IP firmy Laborie (1 op=10 szt)</t>
  </si>
  <si>
    <t>Dwukanałowy cewnik do cystometrii o średnicy 7Fr i długości 47 cm z PCV współpracujący z aparatem Delphis IP firmy Laborie</t>
  </si>
  <si>
    <t>Igły do podawania botoksu . Średnica max 5,0 Fr, długość igły max 35 cm. Regulowana, kilkustopniowa głębokość wkłucia - 0,3, 5 mm. Zakończenie koloru czarnego - marker. Możliwość użycia ze sztywnymi cystostatykami.</t>
  </si>
  <si>
    <t>Materiały do urodynamiki</t>
  </si>
  <si>
    <t>Butelka jednorazowa o pojemności 80ml, wykonana z polipropylenu, z nakrętką o standardowym gwincie wykonaną z polietylenu; z laserowo nadrukowaną skalą co 2 ml, od 6ml do 80ml; na butelce nadrukowana data ważności i numer LOT; mikrobiologicznie czysta; wyrób medyczny; Ważność 3 lata od daty produkcji.</t>
  </si>
  <si>
    <t>2.</t>
  </si>
  <si>
    <t>Akcesoria jednorazowego użytku do laktatorów Symphony będących w posiadaniu Zamawiającego</t>
  </si>
  <si>
    <t>Igły</t>
  </si>
  <si>
    <t>Igła do znieczulenia podpajęczynówkowego typu Pencil Point 27G/88mm z igła prowadzącą 22G/35mm w zestawie. Z mandrynem szczelnie wypełniającym światło igły oraz przeźroczystym uchwytem z pryzmatem zmieniającym kolor w momencie kontaktu z płynem mózgowo-rdzeniowym, uchwyt igły ze znacznikiem kierunku ścięcia szlifu.</t>
  </si>
  <si>
    <t>Igła do znieczulenia podpwjęczynówkowego typu Quinke  G25/88mm.Z mandrynem szczelnie wypełniającym światło igły oraz przeźroczystym uchwytem z pryzmatem zmieniającym kolor w momencie kontaktu z płynem mózgowo-rdzeniowym, uchwyt igły ze znacznikiem kierunku ścięcia szlifu.</t>
  </si>
  <si>
    <t>Sterylne igły jednorazowego uzytku typu Sterican 21G/120mm. Wykonane zgodnie z normą ISO 7864
Cienkościenne igły:
- wykonane z nierdzewnej stali chromowo-niklowej
- bardzo gładka powierzchnia, pokryta cienka warstwa silikonu
Specjalny szlif:
- minimalizujacy ból podczas wkłucia ,
- przezroczysty uchwyt igły
- wykonany z polipropylenu
- kolorowy kod zgodny z normą ISO 6009
(1 op=100 szt.)</t>
  </si>
  <si>
    <t>Drobne materiały ginekologiczne</t>
  </si>
  <si>
    <r>
      <t>Igła punkcyjna typu Luer Lock</t>
    </r>
    <r>
      <rPr>
        <sz val="11"/>
        <rFont val="Times New Roman"/>
        <family val="1"/>
        <charset val="238"/>
      </rPr>
      <t xml:space="preserve">. Igła do punkcji oocytów, posiada 2 odcinki echogeniczne o długości 2 cm i 0,5 cm, długość operacyjna 300 mm, średnica igły 1,5 mm ( G 17 ) </t>
    </r>
  </si>
  <si>
    <r>
      <t xml:space="preserve">Cewnik do HSG 8F. </t>
    </r>
    <r>
      <rPr>
        <sz val="11"/>
        <rFont val="Times New Roman"/>
        <family val="1"/>
        <charset val="238"/>
      </rPr>
      <t>Kateter do HSG 3 - kanałowy, silikonowy balon uszczelniający, długość 230 mm, 8F, bezlateksowy</t>
    </r>
  </si>
  <si>
    <r>
      <t xml:space="preserve">Pipella do biopsji aspiracyjnej z jamy macicy. </t>
    </r>
    <r>
      <rPr>
        <sz val="11"/>
        <rFont val="Times New Roman"/>
        <family val="1"/>
        <charset val="238"/>
      </rPr>
      <t>Aspirator błony śluzowej macicy typu pipelle de Cornier, długość operacyjna 235 mm, średnica zewnętrzna 3,10 mm, średnica wewnętrzna 2,60 mm, średnica otworu umieszczonego na końcu 2,10mm, 4 znaczniki na wysokości 4, 7, 8 i 10 cm, bezlateksowy.</t>
    </r>
  </si>
  <si>
    <r>
      <rPr>
        <b/>
        <sz val="11"/>
        <rFont val="Times New Roman"/>
        <family val="1"/>
        <charset val="238"/>
      </rPr>
      <t>Próżnociąg położniczy,</t>
    </r>
    <r>
      <rPr>
        <sz val="11"/>
        <rFont val="Times New Roman"/>
        <family val="1"/>
        <charset val="238"/>
      </rPr>
      <t xml:space="preserve"> sterylny, jednorazowego użytku, nowej generacji z atraumatyczną, miękką miseczką przyjazną dla matki i dziecka, przyssawka w kształcie grzyba średnica 50 mm lub w kształcie dzwonu średnica 64 mm, wyprofilowany uchwyt z pompką wytwarzającą stałe podciśnienie przy minimalnym wysiłku, posiadający czytelny wskaźnik próżni w kształcie zegara, zawór zwalniający próżnię, zawór pomocniczy w postaci skrzydełek.</t>
    </r>
  </si>
  <si>
    <r>
      <rPr>
        <b/>
        <sz val="11"/>
        <rFont val="Times New Roman"/>
        <family val="1"/>
        <charset val="238"/>
      </rPr>
      <t>Sterylny zestaw do pobierania materiału z endometrium</t>
    </r>
    <r>
      <rPr>
        <sz val="11"/>
        <rFont val="Times New Roman"/>
        <family val="1"/>
        <charset val="238"/>
      </rPr>
      <t xml:space="preserve">. W zestawie: półsztywna, zwężająca się kaniula o średnicy 3,0 mm i stożkowym nacięciu umożliwia łatwiejsze wprowadzenie kaniuli i minimalizuje możliwość powstania perforacji +strzykawka 10ml  z końcówką Luer Lock. Strzykawka wyposażona w specjalny samoblokujący mechanizm zapobiegający cofnięciu się pobranego materiału. </t>
    </r>
  </si>
  <si>
    <t>J.m</t>
  </si>
  <si>
    <t>szt.</t>
  </si>
  <si>
    <t>op.</t>
  </si>
  <si>
    <r>
      <t xml:space="preserve">Igła punkcyjna do amniocentezy dł. 150 mm. </t>
    </r>
    <r>
      <rPr>
        <sz val="11"/>
        <rFont val="Times New Roman"/>
        <family val="1"/>
        <charset val="238"/>
      </rPr>
      <t>Igła do amniopunkcji i kordocentezy, echogeniczna końcówka, samoblokujący mandryn, długość 150 mm, średnica zewnętrzna 0,9 mm, G21</t>
    </r>
  </si>
  <si>
    <r>
      <rPr>
        <b/>
        <sz val="11"/>
        <rFont val="Times New Roman"/>
        <family val="1"/>
        <charset val="238"/>
      </rPr>
      <t>Sterylna igła z samoblokującym mandrynem</t>
    </r>
    <r>
      <rPr>
        <sz val="11"/>
        <rFont val="Times New Roman"/>
        <family val="1"/>
        <charset val="238"/>
      </rPr>
      <t xml:space="preserve"> do pobierania płynu owodniowego przez powłoki brzuszne o dł. 150 mmm </t>
    </r>
    <r>
      <rPr>
        <b/>
        <sz val="11"/>
        <rFont val="Times New Roman"/>
        <family val="1"/>
        <charset val="238"/>
      </rPr>
      <t>G22</t>
    </r>
    <r>
      <rPr>
        <sz val="11"/>
        <rFont val="Times New Roman"/>
        <family val="1"/>
        <charset val="238"/>
      </rPr>
      <t xml:space="preserve">
Samoblokujący mandryn, zabezpiecza przed przedostaniem się krwi do pobieranego materiału.
Igła posiada 1 cm znacznik dobrze widoczny pod USG i umożliwiający precyzyjne określenie położenia igły co
znacznie podnosi poziom bezpieczeństwa badania.</t>
    </r>
  </si>
  <si>
    <r>
      <rPr>
        <b/>
        <sz val="11"/>
        <rFont val="Times New Roman"/>
        <family val="1"/>
        <charset val="238"/>
      </rPr>
      <t>Sterylna igła z samoblokującym mandrynem</t>
    </r>
    <r>
      <rPr>
        <sz val="11"/>
        <rFont val="Times New Roman"/>
        <family val="1"/>
        <charset val="238"/>
      </rPr>
      <t xml:space="preserve"> do pobierania płynu owodniowego przez powłoki brzuszne o dł. 150 mmm </t>
    </r>
    <r>
      <rPr>
        <b/>
        <sz val="11"/>
        <rFont val="Times New Roman"/>
        <family val="1"/>
        <charset val="238"/>
      </rPr>
      <t>G18</t>
    </r>
    <r>
      <rPr>
        <sz val="11"/>
        <rFont val="Times New Roman"/>
        <family val="1"/>
        <charset val="238"/>
      </rPr>
      <t xml:space="preserve">
Samoblokujący mandryn, zabezpiecza przed przedostaniem się krwi do pobieranego materiału.
Igła posiada 1 cm znacznik dobrze widoczny pod USG i umożliwiający precyzyjne określenie położenia igły co
znacznie podnosi poziom bezpieczeństwa badania.</t>
    </r>
  </si>
  <si>
    <t xml:space="preserve"> Sterylne igły jednorazowego uzytku typu Sterican 20G/70mm.Wykonane zgodnie z normą ISO 7864
Cienkościenne igły:
- wykonane z nierdzewnej stali chromowo-niklowej
- bardzo gładka powierzchnia, pokryta cienka warstwa silikonu
Specjalny szlif:
- minimalizujacy ból podczas wkłucia ,
- przezroczysty uchwyt igły
- wykonany z polipropylenu
- kolorowy kod zgodny z normą ISO 6009
(1 op=100 szt.)</t>
  </si>
  <si>
    <t>Jednorazowe kopułki przekazujące ciśnienie do jednorazowych przetworników. Akcesoria kompatybilne z systemem urodynamicznym GOBY firmy Laborie. Złącza męskie/męskie typu Luer.</t>
  </si>
  <si>
    <t>Załącznik nr 2 do SWZ</t>
  </si>
  <si>
    <t>EZ/147/2025/MW</t>
  </si>
  <si>
    <t>Zestaw do zbiórki pokarmu do laktatorów Symphony. Do użycia przez jedną dobę lub na 8 odciągnięć. Zestaw w składzie z konektorem ze zdejmowalnym lejkiem (dla łatwego dopasowania odpowiedniego rozmiaru lejka), drenem o długości 104cm i śr. 4mm połączonym z konektorem i nakładką na tłok; zdejmowalną membraną, okalającą krawędzie nakładki na tłok zapewniającą pełną szczelność po nałożeniu na tłok; możliwość stosowania lejków 21, 24, 27 i 30mm. Opakowanie typu papier-folia, zawierające informacje o dacie produkcji, dacie ważności, numer LOT i numerze referencyjnym. Zestaw mikrobiologicznie czysty lub sterylny.</t>
  </si>
  <si>
    <t>J.m.</t>
  </si>
  <si>
    <t xml:space="preserve">Ilość </t>
  </si>
  <si>
    <t>Ilość sztuk</t>
  </si>
  <si>
    <t>Ilość</t>
  </si>
  <si>
    <t>Ilość  sztuk</t>
  </si>
  <si>
    <t>** UZUPEŁNIĆ
* NIEWŁAŚCIWE SKREŚLIĆ</t>
  </si>
  <si>
    <t>W przypadku zaznaczenia w obu kolumnach "NIE"- Zamawiajacy uzna, iż oferowany wyrób nie jest wyrobem medycznym.</t>
  </si>
  <si>
    <r>
      <rPr>
        <b/>
        <sz val="11"/>
        <rFont val="Times New Roman"/>
        <family val="1"/>
        <charset val="238"/>
      </rPr>
      <t xml:space="preserve">Zgodnie z treścią § 3 ust. 4 Załącznika nr 3 do SWZ - Projektowane postanowienia umowy  w sprawie zamówienia publicznego, Wykonawca zobowiązany jest do przedłożenia deklaracji zgodności i/lub certyfikatów zgodności wystawionych przez jednostkę notyfikowaną zgodnie z klasą wyrobu medycznego, o których mowa w ustawie o wyrobach medycznych  (Dz.U.2024.1620) na żądanie Zamawiającego w terminie 5 dni roboczych, tj.:
</t>
    </r>
    <r>
      <rPr>
        <sz val="11"/>
        <rFont val="Times New Roman"/>
        <family val="1"/>
        <charset val="238"/>
      </rPr>
      <t>• właściwe dokumenty potwierdzające, iż oferowany przedmiot zamówienia jest zgodny z ustawą o wyrobach medycznych z dnia 7 kwietnia 2022 r. (Dz.U.2024.1620) oraz dopuszczony do obrotu i stosowania w służbie zdrowia:
- deklaracja zgodności EU(UE)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-deklaracja zgodności EC(WE) o której mowa w dyrektywie Rady 90/385/EWG i 93/42/EWG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- w przypadku gdy wyrób medyczny został wprowadzony do obrotu przed dniem 26 maja 2021 r. właściwego oświadczenie producenta lub upoważnionego przedstawiciela, zgodnie z klasą wyroby medycznego, lub
- w przypadku gdy wyrób medyczny jest objęty jednym z okresów przejściowych, o których mowa w art. 120 ust 2 – 4 MDR właściwego oświadczenie producenta lub upoważnionego przedstawiciela zgodnie z klasą wyroby medycznego.</t>
    </r>
  </si>
  <si>
    <t xml:space="preserve">Zestaw przeznaczony do operacyjnego leczenia wysiłkowego nietrzymania moczu u kobiet. System zawiera taśmę podcewkową zakładaną przez otwory zasłonione oraz narzędzia umożliwiające jej implantację. Taśma wykonana z biokompatybilnego, monofilamentowego polipropylenu o porowatości 0,35–0,65 mm², szerokości 13 mm i długości całkowitej 925 mm. Gęstość materiału wynosi od 55 do 69 g/m². Środkowa część taśmy przeznaczona do ułożenia podcewkowego wyposażona w polipropylenową wypustkę środkującą o wymiarach 12,5 × 16,8 mm, która ułatwia pozycjonowanie implantu i zapewnia równomierny rozkład napięcia po obu stronach cewki moczowej. Wypustka przymocowana za pomocą syntetycznego, nieabsorbowalnego szwu poliestrowego.
Obie końcówki taśmy osłonięte ochronnymi tulejkami z PTFE o długości 196 mm, zakończonymi pętlami chirurgicznymi z poliestru o długości 140 mm. Pętle zaopatrzone w przewody rozszerzające z PTFE o długości 110 mm, które ułatwiają przeprowadzenie taśmy przez tkanki. 
Do zestawu dołączone są dwa jednorazowe narzędzia chirurgiczne z uchwytami wykonanymi z ABS i kolorowym wkładem z poliwęglanu. Igły mają średnicę 3 mm i wykonane są ze stali nierdzewnej. Narzędzia umożliwiają zarówno wewnętrzną (inside-out), jak i zewnętrzną (outside-in) metodę przeprowadzenia taśmy przez otwory zasłonione. Dodatkowo, opcjonalnie dołączony jest jednorazowy protektor cewki moczowej, wykonany z przezroczystego poliwęglanu, ułatwiający bezpieczne prowadzenie taśmy i minimalizujący ryzyko uszkodzenia cewki podczas implantacji.
</t>
  </si>
  <si>
    <t>TAK/NIE</t>
  </si>
  <si>
    <t xml:space="preserve"> Nazwa producenta Nr katalogowy**</t>
  </si>
  <si>
    <t>Opis</t>
  </si>
  <si>
    <t>Cena jednostkowa brutto</t>
  </si>
  <si>
    <t>% Vat</t>
  </si>
  <si>
    <t>Wartość zamówienia brutto</t>
  </si>
  <si>
    <t>Oświadczam, iż oferowany wyrób medyczny posiada deklarację zgodności EC(WE), poświadczającą zgodność wyrobu z przepisami dyrektywy 93/42/EWG z dnia 14 czerwca 1993 r. dotyczącą wyrobów medycznych  („MDD”)*</t>
  </si>
  <si>
    <t xml:space="preserve"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 * </t>
  </si>
  <si>
    <t>Oświadczam, iż oferowany wyrób medyczny posiada deklarację zgodności EC(WE), poświadczającą zgodność wyrobu z przepisami dyrektywy 93/42/EWG z dnia 14 czerwca 1993 r. dotyczącą wyrobów medycznych  („MDD”) *</t>
  </si>
  <si>
    <t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 *</t>
  </si>
  <si>
    <t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("MDR")*</t>
  </si>
  <si>
    <t xml:space="preserve">Oświadczam, iż oferowany wyrób medyczny posiada deklarację zgodności EC(WE), poświadczającą zgodność wyrobu z przepisami dyrektywy 93/42/EWG z dnia 14 czerwca 1993 r. dotyczącą wyrobów medycznych  („MDD”)* </t>
  </si>
  <si>
    <t xml:space="preserve"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("MDR")*  </t>
  </si>
  <si>
    <t>ŁYŻKA JEDNORAZOWA Mac dla dorosłych do videolaryngoskopu AUG MEDICAL bęacego na wyposażeniu  Zamawiajcego. Rozmiar 3 i 4 do wboru przez Zamawiajacego.</t>
  </si>
  <si>
    <t>Elektrody powierzchniowe EMG bez kabla, pokryte lepkim żelem, który utrzymuje elektrody w miejscu. Przewód podczepiany do zatrzasków (1 op.=25 szt.)</t>
  </si>
  <si>
    <t xml:space="preserve">Łyzki do videolaryngoskopu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</si>
</sst>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zł&quot;;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(#\ ##,000\ &quot;zł&quot;_);_(\ \(#\ ##,000\ &quot;zł&quot;\);_(&quot;-&quot;??\ &quot;zł&quot;_);_(@_)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_(#\ ##,000&quot; zł&quot;_);_(&quot; (&quot;#\ ##,000&quot; zł)&quot;;_(\-??&quot; zł&quot;_);_(@_)"/>
    <numFmt numFmtId="168" formatCode="#,##0.00\ &quot;zł&quot;"/>
  </numFmts>
  <fonts count="3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4"/>
      <color indexed="8"/>
      <name val="Arial Narrow"/>
      <family val="2"/>
      <charset val="238"/>
    </font>
    <font>
      <b/>
      <i/>
      <sz val="12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sz val="10"/>
      <color rgb="FF000000"/>
      <name val="Arial1"/>
      <family val="2"/>
      <charset val="238"/>
    </font>
    <font>
      <sz val="10"/>
      <color rgb="FFFFFFFF"/>
      <name val="Arial1"/>
      <family val="2"/>
      <charset val="238"/>
    </font>
    <font>
      <sz val="10"/>
      <color rgb="FFCC0000"/>
      <name val="Arial1"/>
      <family val="2"/>
      <charset val="238"/>
    </font>
    <font>
      <b/>
      <sz val="10"/>
      <color rgb="FFFFFFFF"/>
      <name val="Arial1"/>
      <family val="2"/>
      <charset val="238"/>
    </font>
    <font>
      <sz val="11"/>
      <color rgb="FF000000"/>
      <name val="Czcionka tekstu podstawowego"/>
      <family val="2"/>
      <charset val="238"/>
    </font>
    <font>
      <i/>
      <sz val="10"/>
      <color rgb="FF808080"/>
      <name val="Arial1"/>
      <family val="2"/>
      <charset val="238"/>
    </font>
    <font>
      <sz val="10"/>
      <color rgb="FF006600"/>
      <name val="Arial1"/>
      <family val="2"/>
      <charset val="238"/>
    </font>
    <font>
      <b/>
      <sz val="24"/>
      <color rgb="FF000000"/>
      <name val="Arial1"/>
      <family val="2"/>
      <charset val="238"/>
    </font>
    <font>
      <sz val="18"/>
      <color rgb="FF000000"/>
      <name val="Arial1"/>
      <family val="2"/>
      <charset val="238"/>
    </font>
    <font>
      <sz val="12"/>
      <color rgb="FF000000"/>
      <name val="Arial1"/>
      <family val="2"/>
      <charset val="238"/>
    </font>
    <font>
      <u/>
      <sz val="10"/>
      <color rgb="FF0000EE"/>
      <name val="Arial1"/>
      <family val="2"/>
      <charset val="238"/>
    </font>
    <font>
      <sz val="10"/>
      <color rgb="FF996600"/>
      <name val="Arial1"/>
      <family val="2"/>
      <charset val="238"/>
    </font>
    <font>
      <sz val="10"/>
      <color theme="1"/>
      <name val="Arial1"/>
      <family val="2"/>
      <charset val="238"/>
    </font>
    <font>
      <sz val="11"/>
      <color theme="1"/>
      <name val="Arial1"/>
      <family val="2"/>
      <charset val="238"/>
    </font>
    <font>
      <sz val="10"/>
      <color rgb="FF333333"/>
      <name val="Arial1"/>
      <family val="2"/>
      <charset val="238"/>
    </font>
    <font>
      <sz val="11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70C0"/>
      </left>
      <right style="thin">
        <color rgb="FF0070C0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70C0"/>
      </right>
      <top style="thin">
        <color indexed="64"/>
      </top>
      <bottom/>
      <diagonal/>
    </border>
    <border>
      <left style="thin">
        <color rgb="FF0070C0"/>
      </left>
      <right style="thin">
        <color rgb="FF0070C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70C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70C0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6" fontId="5" fillId="0" borderId="0" applyFill="0" applyBorder="0" applyProtection="0">
      <alignment horizontal="left" vertical="center"/>
    </xf>
    <xf numFmtId="43" fontId="12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0" fontId="5" fillId="0" borderId="0">
      <alignment horizontal="left" vertical="center"/>
    </xf>
    <xf numFmtId="164" fontId="2" fillId="0" borderId="0" applyFont="0" applyFill="0" applyBorder="0" applyAlignment="0" applyProtection="0"/>
    <xf numFmtId="165" fontId="5" fillId="0" borderId="0" applyFill="0" applyBorder="0" applyProtection="0">
      <alignment horizontal="left" vertical="center"/>
    </xf>
    <xf numFmtId="0" fontId="17" fillId="0" borderId="0"/>
    <xf numFmtId="0" fontId="18" fillId="2" borderId="0"/>
    <xf numFmtId="0" fontId="18" fillId="3" borderId="0"/>
    <xf numFmtId="0" fontId="17" fillId="4" borderId="0"/>
    <xf numFmtId="0" fontId="19" fillId="5" borderId="0"/>
    <xf numFmtId="0" fontId="20" fillId="6" borderId="0"/>
    <xf numFmtId="0" fontId="16" fillId="0" borderId="0"/>
    <xf numFmtId="0" fontId="21" fillId="0" borderId="0"/>
    <xf numFmtId="0" fontId="22" fillId="0" borderId="0"/>
    <xf numFmtId="0" fontId="23" fillId="7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8" borderId="0"/>
    <xf numFmtId="0" fontId="29" fillId="0" borderId="0"/>
    <xf numFmtId="0" fontId="30" fillId="0" borderId="0"/>
    <xf numFmtId="0" fontId="12" fillId="0" borderId="0"/>
    <xf numFmtId="0" fontId="31" fillId="8" borderId="13"/>
    <xf numFmtId="0" fontId="30" fillId="0" borderId="0"/>
    <xf numFmtId="0" fontId="30" fillId="0" borderId="0"/>
    <xf numFmtId="167" fontId="2" fillId="0" borderId="0" applyFill="0" applyBorder="0" applyAlignment="0" applyProtection="0"/>
    <xf numFmtId="16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9" fillId="0" borderId="0"/>
    <xf numFmtId="0" fontId="1" fillId="0" borderId="0"/>
  </cellStyleXfs>
  <cellXfs count="102">
    <xf numFmtId="0" fontId="0" fillId="0" borderId="0" xfId="0"/>
    <xf numFmtId="0" fontId="4" fillId="0" borderId="0" xfId="0" applyFont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/>
    <xf numFmtId="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/>
    <xf numFmtId="4" fontId="7" fillId="0" borderId="1" xfId="0" applyNumberFormat="1" applyFont="1" applyBorder="1"/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0" xfId="6" applyFont="1">
      <alignment horizontal="left" vertical="center"/>
    </xf>
    <xf numFmtId="0" fontId="13" fillId="0" borderId="1" xfId="6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/>
    <xf numFmtId="0" fontId="15" fillId="0" borderId="0" xfId="0" applyFont="1" applyAlignment="1">
      <alignment horizontal="left"/>
    </xf>
    <xf numFmtId="0" fontId="13" fillId="0" borderId="5" xfId="0" applyFont="1" applyBorder="1" applyAlignment="1">
      <alignment horizontal="center" vertical="center" wrapText="1"/>
    </xf>
    <xf numFmtId="0" fontId="13" fillId="0" borderId="6" xfId="6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0" fontId="4" fillId="0" borderId="1" xfId="34" applyFont="1" applyBorder="1" applyAlignment="1">
      <alignment horizontal="center" vertical="center" wrapText="1"/>
    </xf>
    <xf numFmtId="0" fontId="4" fillId="0" borderId="14" xfId="34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10" fillId="0" borderId="1" xfId="5" applyFont="1" applyBorder="1" applyAlignment="1">
      <alignment horizontal="left" vertical="top" wrapText="1"/>
    </xf>
    <xf numFmtId="0" fontId="7" fillId="0" borderId="1" xfId="5" applyFont="1" applyBorder="1" applyAlignment="1">
      <alignment horizontal="left" vertical="top" wrapText="1"/>
    </xf>
    <xf numFmtId="0" fontId="33" fillId="0" borderId="1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 readingOrder="1"/>
    </xf>
    <xf numFmtId="0" fontId="7" fillId="0" borderId="14" xfId="0" applyFont="1" applyBorder="1" applyAlignment="1">
      <alignment horizontal="left" vertical="top" wrapText="1"/>
    </xf>
    <xf numFmtId="0" fontId="7" fillId="0" borderId="1" xfId="34" applyFont="1" applyBorder="1" applyAlignment="1">
      <alignment horizontal="center" vertical="center" wrapText="1"/>
    </xf>
    <xf numFmtId="0" fontId="9" fillId="0" borderId="4" xfId="0" applyFont="1" applyBorder="1"/>
    <xf numFmtId="0" fontId="7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7" fillId="0" borderId="0" xfId="0" applyNumberFormat="1" applyFont="1"/>
    <xf numFmtId="0" fontId="9" fillId="0" borderId="7" xfId="0" applyFont="1" applyBorder="1"/>
    <xf numFmtId="0" fontId="13" fillId="0" borderId="6" xfId="0" applyFont="1" applyBorder="1" applyAlignment="1">
      <alignment horizontal="center" vertical="center" wrapText="1"/>
    </xf>
    <xf numFmtId="0" fontId="9" fillId="0" borderId="1" xfId="0" applyFont="1" applyBorder="1"/>
    <xf numFmtId="0" fontId="4" fillId="0" borderId="1" xfId="6" applyFont="1" applyBorder="1" applyAlignment="1">
      <alignment horizontal="center" vertical="center" wrapText="1"/>
    </xf>
    <xf numFmtId="168" fontId="7" fillId="0" borderId="5" xfId="0" applyNumberFormat="1" applyFont="1" applyBorder="1" applyAlignment="1">
      <alignment horizontal="right" vertical="center" wrapText="1"/>
    </xf>
    <xf numFmtId="168" fontId="11" fillId="0" borderId="5" xfId="0" applyNumberFormat="1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vertical="top" wrapText="1"/>
    </xf>
    <xf numFmtId="168" fontId="7" fillId="0" borderId="1" xfId="0" applyNumberFormat="1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right"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168" fontId="13" fillId="0" borderId="5" xfId="0" applyNumberFormat="1" applyFont="1" applyBorder="1" applyAlignment="1">
      <alignment horizontal="center" vertical="center" wrapText="1"/>
    </xf>
    <xf numFmtId="168" fontId="13" fillId="0" borderId="1" xfId="0" applyNumberFormat="1" applyFont="1" applyBorder="1"/>
    <xf numFmtId="168" fontId="4" fillId="0" borderId="5" xfId="0" applyNumberFormat="1" applyFont="1" applyBorder="1" applyAlignment="1">
      <alignment horizontal="right" vertical="center" wrapText="1"/>
    </xf>
    <xf numFmtId="168" fontId="10" fillId="0" borderId="1" xfId="0" applyNumberFormat="1" applyFont="1" applyBorder="1"/>
    <xf numFmtId="4" fontId="10" fillId="0" borderId="1" xfId="0" applyNumberFormat="1" applyFont="1" applyBorder="1"/>
    <xf numFmtId="44" fontId="10" fillId="0" borderId="1" xfId="0" applyNumberFormat="1" applyFont="1" applyBorder="1"/>
    <xf numFmtId="168" fontId="13" fillId="0" borderId="5" xfId="0" applyNumberFormat="1" applyFont="1" applyBorder="1"/>
    <xf numFmtId="7" fontId="4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top" wrapText="1"/>
    </xf>
    <xf numFmtId="0" fontId="3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6" fillId="0" borderId="1" xfId="0" applyFont="1" applyBorder="1" applyAlignment="1">
      <alignment horizontal="center" wrapText="1"/>
    </xf>
    <xf numFmtId="0" fontId="9" fillId="0" borderId="16" xfId="0" applyFont="1" applyBorder="1" applyAlignment="1">
      <alignment horizontal="right"/>
    </xf>
    <xf numFmtId="0" fontId="9" fillId="0" borderId="17" xfId="0" applyFont="1" applyBorder="1" applyAlignment="1">
      <alignment horizontal="left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10" fillId="0" borderId="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36" fillId="0" borderId="1" xfId="0" applyFont="1" applyBorder="1" applyAlignment="1">
      <alignment horizontal="center"/>
    </xf>
  </cellXfs>
  <cellStyles count="35">
    <cellStyle name="Accent" xfId="9" xr:uid="{00000000-0005-0000-0000-000000000000}"/>
    <cellStyle name="Accent 1" xfId="10" xr:uid="{00000000-0005-0000-0000-000001000000}"/>
    <cellStyle name="Accent 2" xfId="11" xr:uid="{00000000-0005-0000-0000-000002000000}"/>
    <cellStyle name="Accent 3" xfId="12" xr:uid="{00000000-0005-0000-0000-000003000000}"/>
    <cellStyle name="Bad" xfId="13" xr:uid="{00000000-0005-0000-0000-000004000000}"/>
    <cellStyle name="Dziesiętny 2" xfId="1" xr:uid="{00000000-0005-0000-0000-000005000000}"/>
    <cellStyle name="Dziesiętny 3" xfId="2" xr:uid="{00000000-0005-0000-0000-000006000000}"/>
    <cellStyle name="Error" xfId="14" xr:uid="{00000000-0005-0000-0000-000007000000}"/>
    <cellStyle name="Excel Built-in Normal" xfId="15" xr:uid="{00000000-0005-0000-0000-000008000000}"/>
    <cellStyle name="Excel Built-in Normal 2" xfId="16" xr:uid="{00000000-0005-0000-0000-000009000000}"/>
    <cellStyle name="Footnote" xfId="17" xr:uid="{00000000-0005-0000-0000-00000A000000}"/>
    <cellStyle name="Good" xfId="18" xr:uid="{00000000-0005-0000-0000-00000B000000}"/>
    <cellStyle name="Heading (user)" xfId="19" xr:uid="{00000000-0005-0000-0000-00000C000000}"/>
    <cellStyle name="Heading 1" xfId="20" xr:uid="{00000000-0005-0000-0000-00000D000000}"/>
    <cellStyle name="Heading 2" xfId="21" xr:uid="{00000000-0005-0000-0000-00000E000000}"/>
    <cellStyle name="Hyperlink" xfId="22" xr:uid="{00000000-0005-0000-0000-00000F000000}"/>
    <cellStyle name="Neutral" xfId="23" xr:uid="{00000000-0005-0000-0000-000010000000}"/>
    <cellStyle name="Normal 2" xfId="3" xr:uid="{00000000-0005-0000-0000-000011000000}"/>
    <cellStyle name="Normal 2 2" xfId="4" xr:uid="{00000000-0005-0000-0000-000012000000}"/>
    <cellStyle name="Normalny" xfId="0" builtinId="0"/>
    <cellStyle name="Normalny 2" xfId="5" xr:uid="{00000000-0005-0000-0000-000014000000}"/>
    <cellStyle name="Normalny 2 2" xfId="24" xr:uid="{00000000-0005-0000-0000-000015000000}"/>
    <cellStyle name="Normalny 2 3" xfId="34" xr:uid="{2A1CAB5D-E606-49AE-9E56-0C21A5D8663D}"/>
    <cellStyle name="Normalny 3" xfId="6" xr:uid="{00000000-0005-0000-0000-000016000000}"/>
    <cellStyle name="Normalny 3 2" xfId="25" xr:uid="{00000000-0005-0000-0000-000017000000}"/>
    <cellStyle name="Normalny 4" xfId="26" xr:uid="{00000000-0005-0000-0000-000018000000}"/>
    <cellStyle name="Note" xfId="27" xr:uid="{00000000-0005-0000-0000-000019000000}"/>
    <cellStyle name="Status" xfId="28" xr:uid="{00000000-0005-0000-0000-00001A000000}"/>
    <cellStyle name="Text" xfId="29" xr:uid="{00000000-0005-0000-0000-00001B000000}"/>
    <cellStyle name="Währung" xfId="7" xr:uid="{00000000-0005-0000-0000-00001C000000}"/>
    <cellStyle name="Währung 2" xfId="31" xr:uid="{00000000-0005-0000-0000-00001D000000}"/>
    <cellStyle name="Währung 3" xfId="30" xr:uid="{00000000-0005-0000-0000-00001E000000}"/>
    <cellStyle name="Walutowy 2" xfId="8" xr:uid="{00000000-0005-0000-0000-00001F000000}"/>
    <cellStyle name="Walutowy 2 2" xfId="32" xr:uid="{00000000-0005-0000-0000-000020000000}"/>
    <cellStyle name="Warning" xfId="33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K12"/>
  <sheetViews>
    <sheetView topLeftCell="A7" workbookViewId="0">
      <selection activeCell="H8" sqref="H8"/>
    </sheetView>
  </sheetViews>
  <sheetFormatPr defaultRowHeight="15"/>
  <cols>
    <col min="1" max="1" width="5.140625" style="6" customWidth="1"/>
    <col min="2" max="2" width="55.140625" style="6" customWidth="1"/>
    <col min="3" max="3" width="12.42578125" style="6" customWidth="1"/>
    <col min="4" max="4" width="7.42578125" style="6" customWidth="1"/>
    <col min="5" max="5" width="7.85546875" style="6" customWidth="1"/>
    <col min="6" max="6" width="12.85546875" style="6" customWidth="1"/>
    <col min="7" max="7" width="6.42578125" style="6" customWidth="1"/>
    <col min="8" max="8" width="11.85546875" style="6" customWidth="1"/>
    <col min="9" max="9" width="17.85546875" style="6" customWidth="1"/>
    <col min="10" max="10" width="21.140625" style="6" customWidth="1"/>
    <col min="11" max="16384" width="9.140625" style="6"/>
  </cols>
  <sheetData>
    <row r="1" spans="1:11" ht="16.5" customHeight="1">
      <c r="A1" s="73" t="s">
        <v>45</v>
      </c>
      <c r="B1" s="74"/>
      <c r="C1" s="74"/>
      <c r="D1" s="74"/>
      <c r="E1" s="74"/>
      <c r="F1" s="74"/>
      <c r="G1" s="75"/>
      <c r="H1" s="70" t="s">
        <v>44</v>
      </c>
      <c r="I1" s="71"/>
      <c r="J1" s="72"/>
    </row>
    <row r="2" spans="1:11" ht="14.25" customHeight="1">
      <c r="A2" s="76" t="s">
        <v>7</v>
      </c>
      <c r="B2" s="76"/>
      <c r="C2" s="76"/>
      <c r="D2" s="76"/>
      <c r="E2" s="76"/>
      <c r="F2" s="76"/>
      <c r="G2" s="76"/>
      <c r="H2" s="76"/>
      <c r="I2" s="76"/>
      <c r="J2" s="76"/>
    </row>
    <row r="3" spans="1:11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78"/>
    </row>
    <row r="4" spans="1:11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</row>
    <row r="5" spans="1:11" ht="30" customHeight="1">
      <c r="A5" s="80" t="s">
        <v>15</v>
      </c>
      <c r="B5" s="81"/>
      <c r="C5" s="81"/>
      <c r="D5" s="81"/>
      <c r="E5" s="81"/>
      <c r="F5" s="81"/>
      <c r="G5" s="81"/>
      <c r="H5" s="81"/>
      <c r="I5" s="81"/>
      <c r="J5" s="81"/>
    </row>
    <row r="6" spans="1:11" ht="251.25" customHeight="1">
      <c r="A6" s="17" t="s">
        <v>8</v>
      </c>
      <c r="B6" s="17" t="s">
        <v>58</v>
      </c>
      <c r="C6" s="17" t="s">
        <v>57</v>
      </c>
      <c r="D6" s="17" t="s">
        <v>47</v>
      </c>
      <c r="E6" s="17" t="s">
        <v>49</v>
      </c>
      <c r="F6" s="17" t="s">
        <v>59</v>
      </c>
      <c r="G6" s="17" t="s">
        <v>60</v>
      </c>
      <c r="H6" s="17" t="s">
        <v>61</v>
      </c>
      <c r="I6" s="17" t="s">
        <v>62</v>
      </c>
      <c r="J6" s="19" t="s">
        <v>63</v>
      </c>
    </row>
    <row r="7" spans="1:11" ht="409.5">
      <c r="A7" s="3">
        <v>1</v>
      </c>
      <c r="B7" s="5" t="s">
        <v>55</v>
      </c>
      <c r="C7" s="2"/>
      <c r="D7" s="3" t="s">
        <v>37</v>
      </c>
      <c r="E7" s="20">
        <v>80</v>
      </c>
      <c r="F7" s="55"/>
      <c r="G7" s="2"/>
      <c r="H7" s="56">
        <f>(E7*F7)</f>
        <v>0</v>
      </c>
      <c r="I7" s="7" t="s">
        <v>56</v>
      </c>
      <c r="J7" s="3" t="s">
        <v>56</v>
      </c>
    </row>
    <row r="8" spans="1:11">
      <c r="A8" s="77" t="s">
        <v>3</v>
      </c>
      <c r="B8" s="77"/>
      <c r="C8" s="77"/>
      <c r="D8" s="77"/>
      <c r="E8" s="77"/>
      <c r="F8" s="77"/>
      <c r="G8" s="77"/>
      <c r="H8" s="63">
        <f>(H7)</f>
        <v>0</v>
      </c>
      <c r="I8" s="48"/>
    </row>
    <row r="9" spans="1:11" ht="18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 ht="30.75" customHeight="1">
      <c r="A10" s="67" t="s">
        <v>52</v>
      </c>
      <c r="B10" s="67"/>
      <c r="C10" s="67"/>
      <c r="D10" s="67"/>
      <c r="E10" s="67"/>
      <c r="F10" s="67"/>
      <c r="G10" s="67"/>
      <c r="H10" s="67"/>
      <c r="I10" s="67"/>
      <c r="J10" s="67"/>
    </row>
    <row r="11" spans="1:11" ht="15.75">
      <c r="A11" s="68" t="s">
        <v>53</v>
      </c>
      <c r="B11" s="68"/>
      <c r="C11" s="68"/>
      <c r="D11" s="68"/>
      <c r="E11" s="68"/>
      <c r="F11" s="68"/>
      <c r="G11" s="68"/>
      <c r="H11" s="68"/>
      <c r="I11" s="68"/>
      <c r="J11" s="68"/>
    </row>
    <row r="12" spans="1:11" ht="274.5" customHeight="1">
      <c r="A12" s="69" t="s">
        <v>54</v>
      </c>
      <c r="B12" s="69"/>
      <c r="C12" s="69"/>
      <c r="D12" s="69"/>
      <c r="E12" s="69"/>
      <c r="F12" s="69"/>
      <c r="G12" s="69"/>
      <c r="H12" s="69"/>
      <c r="I12" s="69"/>
      <c r="J12" s="69"/>
    </row>
  </sheetData>
  <mergeCells count="10">
    <mergeCell ref="A10:J10"/>
    <mergeCell ref="A11:J11"/>
    <mergeCell ref="A12:J12"/>
    <mergeCell ref="H1:J1"/>
    <mergeCell ref="A1:G1"/>
    <mergeCell ref="A2:J2"/>
    <mergeCell ref="A8:G8"/>
    <mergeCell ref="A3:J3"/>
    <mergeCell ref="A4:J4"/>
    <mergeCell ref="A5:J5"/>
  </mergeCells>
  <pageMargins left="0.7" right="0.7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tabColor theme="8" tint="0.79998168889431442"/>
    <pageSetUpPr fitToPage="1"/>
  </sheetPr>
  <dimension ref="A1:J19"/>
  <sheetViews>
    <sheetView topLeftCell="A4" workbookViewId="0">
      <selection activeCell="H15" sqref="H15"/>
    </sheetView>
  </sheetViews>
  <sheetFormatPr defaultRowHeight="15"/>
  <cols>
    <col min="1" max="1" width="6.42578125" style="6" customWidth="1"/>
    <col min="2" max="2" width="41.140625" style="6" customWidth="1"/>
    <col min="3" max="3" width="19.42578125" style="6" customWidth="1"/>
    <col min="4" max="4" width="6.5703125" style="6" customWidth="1"/>
    <col min="5" max="5" width="9.5703125" style="6" customWidth="1"/>
    <col min="6" max="6" width="13.7109375" style="6" customWidth="1"/>
    <col min="7" max="7" width="10.28515625" style="6" customWidth="1"/>
    <col min="8" max="9" width="14.5703125" style="6" customWidth="1"/>
    <col min="10" max="10" width="23.85546875" style="6" customWidth="1"/>
    <col min="11" max="16384" width="9.140625" style="6"/>
  </cols>
  <sheetData>
    <row r="1" spans="1:10" ht="22.5" customHeight="1">
      <c r="A1" s="73" t="s">
        <v>45</v>
      </c>
      <c r="B1" s="74"/>
      <c r="C1" s="45"/>
      <c r="D1" s="45"/>
      <c r="E1" s="45"/>
      <c r="F1" s="45"/>
      <c r="G1" s="45"/>
      <c r="H1" s="71" t="s">
        <v>14</v>
      </c>
      <c r="I1" s="71"/>
      <c r="J1" s="72"/>
    </row>
    <row r="2" spans="1:10" ht="21" customHeight="1">
      <c r="A2" s="70" t="s">
        <v>7</v>
      </c>
      <c r="B2" s="71"/>
      <c r="C2" s="71"/>
      <c r="D2" s="71"/>
      <c r="E2" s="71"/>
      <c r="F2" s="71"/>
      <c r="G2" s="71"/>
      <c r="H2" s="71"/>
      <c r="I2" s="71"/>
      <c r="J2" s="72"/>
    </row>
    <row r="3" spans="1:10" ht="20.25" customHeight="1">
      <c r="A3" s="82" t="s">
        <v>1</v>
      </c>
      <c r="B3" s="83"/>
      <c r="C3" s="83"/>
      <c r="D3" s="83"/>
      <c r="E3" s="83"/>
      <c r="F3" s="83"/>
      <c r="G3" s="83"/>
      <c r="H3" s="83"/>
      <c r="I3" s="83"/>
      <c r="J3" s="84"/>
    </row>
    <row r="4" spans="1:10" ht="15" customHeight="1">
      <c r="A4" s="78" t="s">
        <v>5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ht="24" customHeight="1">
      <c r="A5" s="85" t="s">
        <v>22</v>
      </c>
      <c r="B5" s="85"/>
      <c r="C5" s="85"/>
      <c r="D5" s="85"/>
      <c r="E5" s="85"/>
      <c r="F5" s="85"/>
      <c r="G5" s="85"/>
      <c r="H5" s="85"/>
      <c r="I5" s="85"/>
      <c r="J5" s="85"/>
    </row>
    <row r="6" spans="1:10" ht="242.25">
      <c r="A6" s="17" t="s">
        <v>8</v>
      </c>
      <c r="B6" s="17" t="s">
        <v>58</v>
      </c>
      <c r="C6" s="17" t="s">
        <v>57</v>
      </c>
      <c r="D6" s="17" t="s">
        <v>36</v>
      </c>
      <c r="E6" s="17" t="s">
        <v>48</v>
      </c>
      <c r="F6" s="17" t="s">
        <v>59</v>
      </c>
      <c r="G6" s="17" t="s">
        <v>60</v>
      </c>
      <c r="H6" s="17" t="s">
        <v>61</v>
      </c>
      <c r="I6" s="17" t="s">
        <v>64</v>
      </c>
      <c r="J6" s="19" t="s">
        <v>65</v>
      </c>
    </row>
    <row r="7" spans="1:10" ht="45">
      <c r="A7" s="3">
        <v>1</v>
      </c>
      <c r="B7" s="5" t="s">
        <v>16</v>
      </c>
      <c r="C7" s="3"/>
      <c r="D7" s="40" t="s">
        <v>37</v>
      </c>
      <c r="E7" s="38">
        <v>200</v>
      </c>
      <c r="F7" s="56"/>
      <c r="G7" s="12"/>
      <c r="H7" s="57">
        <f t="shared" ref="H7:H14" si="0">(E7*F7)</f>
        <v>0</v>
      </c>
      <c r="I7" s="7" t="s">
        <v>56</v>
      </c>
      <c r="J7" s="16" t="s">
        <v>56</v>
      </c>
    </row>
    <row r="8" spans="1:10" ht="45">
      <c r="A8" s="3">
        <v>2</v>
      </c>
      <c r="B8" s="5" t="s">
        <v>17</v>
      </c>
      <c r="C8" s="3"/>
      <c r="D8" s="40" t="s">
        <v>37</v>
      </c>
      <c r="E8" s="38">
        <v>200</v>
      </c>
      <c r="F8" s="56"/>
      <c r="G8" s="12"/>
      <c r="H8" s="57">
        <f t="shared" si="0"/>
        <v>0</v>
      </c>
      <c r="I8" s="7" t="s">
        <v>56</v>
      </c>
      <c r="J8" s="16" t="s">
        <v>56</v>
      </c>
    </row>
    <row r="9" spans="1:10" ht="45">
      <c r="A9" s="3">
        <v>3</v>
      </c>
      <c r="B9" s="5" t="s">
        <v>18</v>
      </c>
      <c r="C9" s="3"/>
      <c r="D9" s="40" t="s">
        <v>37</v>
      </c>
      <c r="E9" s="38">
        <v>200</v>
      </c>
      <c r="F9" s="56"/>
      <c r="G9" s="12"/>
      <c r="H9" s="57">
        <f t="shared" si="0"/>
        <v>0</v>
      </c>
      <c r="I9" s="7" t="s">
        <v>56</v>
      </c>
      <c r="J9" s="16" t="s">
        <v>56</v>
      </c>
    </row>
    <row r="10" spans="1:10" ht="60">
      <c r="A10" s="3">
        <v>4</v>
      </c>
      <c r="B10" s="5" t="s">
        <v>19</v>
      </c>
      <c r="C10" s="3"/>
      <c r="D10" s="40" t="s">
        <v>38</v>
      </c>
      <c r="E10" s="38">
        <v>100</v>
      </c>
      <c r="F10" s="56"/>
      <c r="G10" s="12"/>
      <c r="H10" s="57">
        <f t="shared" si="0"/>
        <v>0</v>
      </c>
      <c r="I10" s="7" t="s">
        <v>56</v>
      </c>
      <c r="J10" s="16" t="s">
        <v>56</v>
      </c>
    </row>
    <row r="11" spans="1:10" ht="60">
      <c r="A11" s="3">
        <v>5</v>
      </c>
      <c r="B11" s="5" t="s">
        <v>20</v>
      </c>
      <c r="C11" s="3"/>
      <c r="D11" s="40" t="s">
        <v>37</v>
      </c>
      <c r="E11" s="38">
        <v>300</v>
      </c>
      <c r="F11" s="56"/>
      <c r="G11" s="12"/>
      <c r="H11" s="57">
        <f t="shared" si="0"/>
        <v>0</v>
      </c>
      <c r="I11" s="7" t="s">
        <v>56</v>
      </c>
      <c r="J11" s="16" t="s">
        <v>56</v>
      </c>
    </row>
    <row r="12" spans="1:10" ht="90">
      <c r="A12" s="3">
        <v>6</v>
      </c>
      <c r="B12" s="43" t="s">
        <v>21</v>
      </c>
      <c r="C12" s="3"/>
      <c r="D12" s="40" t="s">
        <v>37</v>
      </c>
      <c r="E12" s="39">
        <v>20</v>
      </c>
      <c r="F12" s="56"/>
      <c r="G12" s="12"/>
      <c r="H12" s="57">
        <f t="shared" si="0"/>
        <v>0</v>
      </c>
      <c r="I12" s="7" t="s">
        <v>56</v>
      </c>
      <c r="J12" s="16" t="s">
        <v>56</v>
      </c>
    </row>
    <row r="13" spans="1:10" ht="75">
      <c r="A13" s="3">
        <v>7</v>
      </c>
      <c r="B13" s="5" t="s">
        <v>43</v>
      </c>
      <c r="C13" s="3"/>
      <c r="D13" s="38" t="s">
        <v>37</v>
      </c>
      <c r="E13" s="38">
        <v>50</v>
      </c>
      <c r="F13" s="56"/>
      <c r="G13" s="12"/>
      <c r="H13" s="57">
        <f t="shared" si="0"/>
        <v>0</v>
      </c>
      <c r="I13" s="7" t="s">
        <v>56</v>
      </c>
      <c r="J13" s="16" t="s">
        <v>56</v>
      </c>
    </row>
    <row r="14" spans="1:10" ht="60">
      <c r="A14" s="3">
        <v>8</v>
      </c>
      <c r="B14" s="5" t="s">
        <v>70</v>
      </c>
      <c r="C14" s="3"/>
      <c r="D14" s="38" t="s">
        <v>38</v>
      </c>
      <c r="E14" s="38">
        <v>1</v>
      </c>
      <c r="F14" s="56"/>
      <c r="G14" s="12"/>
      <c r="H14" s="57">
        <f t="shared" si="0"/>
        <v>0</v>
      </c>
      <c r="I14" s="7" t="s">
        <v>56</v>
      </c>
      <c r="J14" s="16" t="s">
        <v>56</v>
      </c>
    </row>
    <row r="15" spans="1:10">
      <c r="A15" s="77" t="s">
        <v>3</v>
      </c>
      <c r="B15" s="77"/>
      <c r="C15" s="77"/>
      <c r="D15" s="77"/>
      <c r="E15" s="77"/>
      <c r="F15" s="77"/>
      <c r="G15" s="77"/>
      <c r="H15" s="64">
        <f>SUM(H7:H14)</f>
        <v>0</v>
      </c>
      <c r="I15" s="14"/>
      <c r="J15" s="13"/>
    </row>
    <row r="16" spans="1:10" ht="18">
      <c r="B16" s="18"/>
      <c r="C16" s="18"/>
      <c r="D16" s="18"/>
      <c r="E16" s="18"/>
      <c r="F16" s="18"/>
      <c r="G16" s="18"/>
      <c r="H16" s="18"/>
      <c r="I16" s="18"/>
      <c r="J16" s="18"/>
    </row>
    <row r="17" spans="1:10" ht="36.75" customHeight="1">
      <c r="A17" s="67" t="s">
        <v>52</v>
      </c>
      <c r="B17" s="67"/>
      <c r="C17" s="67"/>
      <c r="D17" s="67"/>
      <c r="E17" s="67"/>
      <c r="F17" s="67"/>
      <c r="G17" s="67"/>
      <c r="H17" s="67"/>
      <c r="I17" s="67"/>
      <c r="J17" s="67"/>
    </row>
    <row r="18" spans="1:10" ht="15.75">
      <c r="A18" s="68" t="s">
        <v>53</v>
      </c>
      <c r="B18" s="68"/>
      <c r="C18" s="68"/>
      <c r="D18" s="68"/>
      <c r="E18" s="68"/>
      <c r="F18" s="68"/>
      <c r="G18" s="68"/>
      <c r="H18" s="68"/>
      <c r="I18" s="68"/>
      <c r="J18" s="68"/>
    </row>
    <row r="19" spans="1:10" ht="246" customHeight="1">
      <c r="A19" s="69" t="s">
        <v>54</v>
      </c>
      <c r="B19" s="69"/>
      <c r="C19" s="69"/>
      <c r="D19" s="69"/>
      <c r="E19" s="69"/>
      <c r="F19" s="69"/>
      <c r="G19" s="69"/>
      <c r="H19" s="69"/>
      <c r="I19" s="69"/>
      <c r="J19" s="69"/>
    </row>
  </sheetData>
  <mergeCells count="10">
    <mergeCell ref="A17:J17"/>
    <mergeCell ref="A18:J18"/>
    <mergeCell ref="A19:J19"/>
    <mergeCell ref="H1:J1"/>
    <mergeCell ref="A1:B1"/>
    <mergeCell ref="A15:G15"/>
    <mergeCell ref="A2:J2"/>
    <mergeCell ref="A3:J3"/>
    <mergeCell ref="A4:J4"/>
    <mergeCell ref="A5:J5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theme="8" tint="0.79998168889431442"/>
    <pageSetUpPr fitToPage="1"/>
  </sheetPr>
  <dimension ref="A1:M13"/>
  <sheetViews>
    <sheetView topLeftCell="A7" zoomScaleNormal="100" workbookViewId="0">
      <selection activeCell="H9" sqref="H9"/>
    </sheetView>
  </sheetViews>
  <sheetFormatPr defaultRowHeight="12.75"/>
  <cols>
    <col min="1" max="1" width="6.42578125" style="1" customWidth="1"/>
    <col min="2" max="2" width="46.140625" style="1" customWidth="1"/>
    <col min="3" max="3" width="16" style="1" customWidth="1"/>
    <col min="4" max="4" width="8.28515625" style="1" customWidth="1"/>
    <col min="5" max="5" width="9.85546875" style="1" customWidth="1"/>
    <col min="6" max="6" width="14.5703125" style="1" customWidth="1"/>
    <col min="7" max="7" width="8.5703125" style="1" customWidth="1"/>
    <col min="8" max="9" width="14.140625" style="1" customWidth="1"/>
    <col min="10" max="10" width="16.28515625" style="1" customWidth="1"/>
    <col min="11" max="16384" width="9.140625" style="1"/>
  </cols>
  <sheetData>
    <row r="1" spans="1:13" s="6" customFormat="1" ht="24.75" customHeight="1">
      <c r="A1" s="73" t="s">
        <v>45</v>
      </c>
      <c r="B1" s="87"/>
      <c r="C1" s="49"/>
      <c r="D1" s="49"/>
      <c r="E1" s="49"/>
      <c r="F1" s="49"/>
      <c r="G1" s="86" t="s">
        <v>14</v>
      </c>
      <c r="H1" s="71"/>
      <c r="I1" s="71"/>
      <c r="J1" s="72"/>
    </row>
    <row r="2" spans="1:13" s="6" customFormat="1" ht="18" customHeight="1">
      <c r="A2" s="88" t="s">
        <v>7</v>
      </c>
      <c r="B2" s="89"/>
      <c r="C2" s="89"/>
      <c r="D2" s="89"/>
      <c r="E2" s="89"/>
      <c r="F2" s="89"/>
      <c r="G2" s="89"/>
      <c r="H2" s="89"/>
      <c r="I2" s="89"/>
      <c r="J2" s="89"/>
    </row>
    <row r="3" spans="1:13" s="6" customFormat="1" ht="23.25" customHeight="1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78"/>
    </row>
    <row r="4" spans="1:13" s="6" customFormat="1" ht="15" customHeight="1">
      <c r="A4" s="90" t="s">
        <v>4</v>
      </c>
      <c r="B4" s="90"/>
      <c r="C4" s="90"/>
      <c r="D4" s="90"/>
      <c r="E4" s="90"/>
      <c r="F4" s="90"/>
      <c r="G4" s="90"/>
      <c r="H4" s="90"/>
      <c r="I4" s="91"/>
      <c r="J4" s="92"/>
    </row>
    <row r="5" spans="1:13" s="6" customFormat="1" ht="28.5" customHeight="1">
      <c r="A5" s="78" t="s">
        <v>25</v>
      </c>
      <c r="B5" s="78"/>
      <c r="C5" s="78"/>
      <c r="D5" s="78"/>
      <c r="E5" s="78"/>
      <c r="F5" s="78"/>
      <c r="G5" s="78"/>
      <c r="H5" s="78"/>
      <c r="I5" s="78"/>
      <c r="J5" s="78"/>
    </row>
    <row r="6" spans="1:13" ht="344.25">
      <c r="A6" s="24" t="s">
        <v>8</v>
      </c>
      <c r="B6" s="24" t="s">
        <v>58</v>
      </c>
      <c r="C6" s="24" t="s">
        <v>57</v>
      </c>
      <c r="D6" s="24" t="s">
        <v>47</v>
      </c>
      <c r="E6" s="24" t="s">
        <v>50</v>
      </c>
      <c r="F6" s="24" t="s">
        <v>59</v>
      </c>
      <c r="G6" s="26" t="s">
        <v>60</v>
      </c>
      <c r="H6" s="24" t="s">
        <v>61</v>
      </c>
      <c r="I6" s="50" t="s">
        <v>64</v>
      </c>
      <c r="J6" s="25" t="s">
        <v>66</v>
      </c>
    </row>
    <row r="7" spans="1:13" ht="105">
      <c r="A7" s="9" t="s">
        <v>0</v>
      </c>
      <c r="B7" s="44" t="s">
        <v>23</v>
      </c>
      <c r="C7" s="10"/>
      <c r="D7" s="10" t="s">
        <v>37</v>
      </c>
      <c r="E7" s="20">
        <v>4200</v>
      </c>
      <c r="F7" s="58"/>
      <c r="G7" s="10"/>
      <c r="H7" s="66">
        <f>(E7*F7)</f>
        <v>0</v>
      </c>
      <c r="I7" s="21" t="s">
        <v>56</v>
      </c>
      <c r="J7" s="8" t="s">
        <v>56</v>
      </c>
    </row>
    <row r="8" spans="1:13" ht="210">
      <c r="A8" s="9" t="s">
        <v>24</v>
      </c>
      <c r="B8" s="44" t="s">
        <v>46</v>
      </c>
      <c r="C8" s="10"/>
      <c r="D8" s="10" t="s">
        <v>37</v>
      </c>
      <c r="E8" s="20">
        <v>3000</v>
      </c>
      <c r="F8" s="58"/>
      <c r="G8" s="10"/>
      <c r="H8" s="66">
        <f>(E8*F8)</f>
        <v>0</v>
      </c>
      <c r="I8" s="8" t="s">
        <v>56</v>
      </c>
      <c r="J8" s="8" t="s">
        <v>56</v>
      </c>
    </row>
    <row r="9" spans="1:13" ht="14.25">
      <c r="A9" s="77" t="s">
        <v>3</v>
      </c>
      <c r="B9" s="77"/>
      <c r="C9" s="77"/>
      <c r="D9" s="77"/>
      <c r="E9" s="77"/>
      <c r="F9" s="77"/>
      <c r="G9" s="77"/>
      <c r="H9" s="65">
        <f>(H8+H7)</f>
        <v>0</v>
      </c>
      <c r="I9" s="22"/>
      <c r="J9" s="22"/>
    </row>
    <row r="10" spans="1:13" ht="21" customHeight="1">
      <c r="A10" s="4"/>
      <c r="B10" s="93"/>
      <c r="C10" s="93"/>
      <c r="D10" s="93"/>
      <c r="E10" s="93"/>
      <c r="F10" s="93"/>
      <c r="G10" s="93"/>
      <c r="H10" s="93"/>
      <c r="I10" s="47"/>
    </row>
    <row r="11" spans="1:13" ht="29.25" customHeight="1">
      <c r="A11" s="67" t="s">
        <v>52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</row>
    <row r="12" spans="1:13" ht="15.75">
      <c r="A12" s="68" t="s">
        <v>53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1:13" ht="311.25" customHeight="1">
      <c r="A13" s="69" t="s">
        <v>54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</row>
  </sheetData>
  <mergeCells count="11">
    <mergeCell ref="G1:J1"/>
    <mergeCell ref="A1:B1"/>
    <mergeCell ref="A11:M11"/>
    <mergeCell ref="A12:M12"/>
    <mergeCell ref="A13:M13"/>
    <mergeCell ref="A2:J2"/>
    <mergeCell ref="A4:J4"/>
    <mergeCell ref="A5:J5"/>
    <mergeCell ref="A3:J3"/>
    <mergeCell ref="A9:G9"/>
    <mergeCell ref="B10:H10"/>
  </mergeCells>
  <phoneticPr fontId="3" type="noConversion"/>
  <pageMargins left="0.75" right="0.75" top="1" bottom="1" header="0.5" footer="0.5"/>
  <pageSetup paperSize="9" scale="72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tabColor theme="8" tint="0.79998168889431442"/>
    <pageSetUpPr fitToPage="1"/>
  </sheetPr>
  <dimension ref="A1:J15"/>
  <sheetViews>
    <sheetView topLeftCell="A6" workbookViewId="0">
      <selection activeCell="H11" sqref="H11"/>
    </sheetView>
  </sheetViews>
  <sheetFormatPr defaultRowHeight="15"/>
  <cols>
    <col min="1" max="1" width="6.42578125" style="6" customWidth="1"/>
    <col min="2" max="2" width="44.5703125" style="6" customWidth="1"/>
    <col min="3" max="3" width="14.140625" style="6" customWidth="1"/>
    <col min="4" max="4" width="7.42578125" style="6" customWidth="1"/>
    <col min="5" max="5" width="14.7109375" style="6" customWidth="1"/>
    <col min="6" max="6" width="14.28515625" style="6" customWidth="1"/>
    <col min="7" max="7" width="10.28515625" style="6" customWidth="1"/>
    <col min="8" max="9" width="16.7109375" style="6" customWidth="1"/>
    <col min="10" max="10" width="16.42578125" style="6" customWidth="1"/>
    <col min="11" max="16384" width="9.140625" style="6"/>
  </cols>
  <sheetData>
    <row r="1" spans="1:10" ht="21" customHeight="1">
      <c r="A1" s="73" t="s">
        <v>45</v>
      </c>
      <c r="B1" s="74"/>
      <c r="C1" s="74"/>
      <c r="D1" s="74"/>
      <c r="E1" s="74"/>
      <c r="F1" s="74"/>
      <c r="G1" s="75"/>
      <c r="H1" s="94" t="s">
        <v>14</v>
      </c>
      <c r="I1" s="95"/>
      <c r="J1" s="96"/>
    </row>
    <row r="2" spans="1:10" ht="15.75" customHeight="1">
      <c r="A2" s="76" t="s">
        <v>7</v>
      </c>
      <c r="B2" s="76"/>
      <c r="C2" s="76"/>
      <c r="D2" s="76"/>
      <c r="E2" s="76"/>
      <c r="F2" s="76"/>
      <c r="G2" s="76"/>
      <c r="H2" s="76"/>
      <c r="I2" s="76"/>
      <c r="J2" s="76"/>
    </row>
    <row r="3" spans="1:10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ht="23.25" customHeight="1">
      <c r="A4" s="79" t="s">
        <v>6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ht="27.75" customHeight="1">
      <c r="A5" s="97" t="s">
        <v>26</v>
      </c>
      <c r="B5" s="97"/>
      <c r="C5" s="97"/>
      <c r="D5" s="97"/>
      <c r="E5" s="97"/>
      <c r="F5" s="97"/>
      <c r="G5" s="97"/>
      <c r="H5" s="97"/>
      <c r="I5" s="97"/>
      <c r="J5" s="97"/>
    </row>
    <row r="6" spans="1:10" ht="344.25">
      <c r="A6" s="24" t="s">
        <v>8</v>
      </c>
      <c r="B6" s="24" t="s">
        <v>58</v>
      </c>
      <c r="C6" s="24" t="s">
        <v>57</v>
      </c>
      <c r="D6" s="24" t="s">
        <v>36</v>
      </c>
      <c r="E6" s="24" t="s">
        <v>48</v>
      </c>
      <c r="F6" s="24" t="s">
        <v>59</v>
      </c>
      <c r="G6" s="26" t="s">
        <v>60</v>
      </c>
      <c r="H6" s="24" t="s">
        <v>61</v>
      </c>
      <c r="I6" s="24" t="s">
        <v>67</v>
      </c>
      <c r="J6" s="19" t="s">
        <v>68</v>
      </c>
    </row>
    <row r="7" spans="1:10" ht="89.25">
      <c r="A7" s="24"/>
      <c r="B7" s="32" t="s">
        <v>27</v>
      </c>
      <c r="C7" s="24"/>
      <c r="D7" s="3" t="s">
        <v>37</v>
      </c>
      <c r="E7" s="34">
        <v>600</v>
      </c>
      <c r="F7" s="24"/>
      <c r="G7" s="26"/>
      <c r="H7" s="59">
        <f>(E7*F7)</f>
        <v>0</v>
      </c>
      <c r="I7" s="41" t="s">
        <v>56</v>
      </c>
      <c r="J7" s="52" t="s">
        <v>56</v>
      </c>
    </row>
    <row r="8" spans="1:10" ht="153">
      <c r="A8" s="24"/>
      <c r="B8" s="32" t="s">
        <v>29</v>
      </c>
      <c r="C8" s="24"/>
      <c r="D8" s="3" t="s">
        <v>38</v>
      </c>
      <c r="E8" s="35">
        <v>35</v>
      </c>
      <c r="F8" s="24"/>
      <c r="G8" s="26"/>
      <c r="H8" s="59">
        <f>(E8*F8)</f>
        <v>0</v>
      </c>
      <c r="I8" s="41" t="s">
        <v>56</v>
      </c>
      <c r="J8" s="52" t="s">
        <v>56</v>
      </c>
    </row>
    <row r="9" spans="1:10" ht="84.75" customHeight="1">
      <c r="A9" s="24"/>
      <c r="B9" s="33" t="s">
        <v>28</v>
      </c>
      <c r="C9" s="24"/>
      <c r="D9" s="3" t="s">
        <v>37</v>
      </c>
      <c r="E9" s="35">
        <v>600</v>
      </c>
      <c r="F9" s="24"/>
      <c r="G9" s="26"/>
      <c r="H9" s="59">
        <f>(E9*F9)</f>
        <v>0</v>
      </c>
      <c r="I9" s="41" t="s">
        <v>56</v>
      </c>
      <c r="J9" s="52" t="s">
        <v>56</v>
      </c>
    </row>
    <row r="10" spans="1:10" ht="153">
      <c r="A10" s="11"/>
      <c r="B10" s="32" t="s">
        <v>42</v>
      </c>
      <c r="C10" s="3"/>
      <c r="D10" s="3" t="s">
        <v>38</v>
      </c>
      <c r="E10" s="34">
        <v>6</v>
      </c>
      <c r="F10" s="7"/>
      <c r="G10" s="3"/>
      <c r="H10" s="59">
        <f>(E10*F10)</f>
        <v>0</v>
      </c>
      <c r="I10" s="16" t="s">
        <v>56</v>
      </c>
      <c r="J10" s="16" t="s">
        <v>56</v>
      </c>
    </row>
    <row r="11" spans="1:10">
      <c r="A11" s="77" t="s">
        <v>3</v>
      </c>
      <c r="B11" s="77"/>
      <c r="C11" s="77"/>
      <c r="D11" s="77"/>
      <c r="E11" s="77"/>
      <c r="F11" s="77"/>
      <c r="G11" s="77"/>
      <c r="H11" s="62">
        <f>SUM(H7:H10)</f>
        <v>0</v>
      </c>
    </row>
    <row r="12" spans="1:10" ht="22.5" customHeight="1">
      <c r="A12" s="15"/>
      <c r="B12" s="93"/>
      <c r="C12" s="93"/>
      <c r="D12" s="93"/>
      <c r="E12" s="93"/>
      <c r="F12" s="93"/>
      <c r="G12" s="93"/>
      <c r="H12" s="93"/>
      <c r="I12" s="47"/>
    </row>
    <row r="13" spans="1:10" ht="30" customHeight="1">
      <c r="A13" s="67" t="s">
        <v>52</v>
      </c>
      <c r="B13" s="67"/>
      <c r="C13" s="67"/>
      <c r="D13" s="67"/>
      <c r="E13" s="67"/>
      <c r="F13" s="67"/>
      <c r="G13" s="67"/>
      <c r="H13" s="67"/>
      <c r="I13" s="67"/>
      <c r="J13" s="67"/>
    </row>
    <row r="14" spans="1:10" ht="30.75" customHeight="1">
      <c r="A14" s="68" t="s">
        <v>53</v>
      </c>
      <c r="B14" s="68"/>
      <c r="C14" s="68"/>
      <c r="D14" s="68"/>
      <c r="E14" s="68"/>
      <c r="F14" s="68"/>
      <c r="G14" s="68"/>
      <c r="H14" s="68"/>
      <c r="I14" s="68"/>
      <c r="J14" s="68"/>
    </row>
    <row r="15" spans="1:10" ht="265.5" customHeight="1">
      <c r="A15" s="69" t="s">
        <v>54</v>
      </c>
      <c r="B15" s="69"/>
      <c r="C15" s="69"/>
      <c r="D15" s="69"/>
      <c r="E15" s="69"/>
      <c r="F15" s="69"/>
      <c r="G15" s="69"/>
      <c r="H15" s="69"/>
      <c r="I15" s="69"/>
      <c r="J15" s="69"/>
    </row>
  </sheetData>
  <mergeCells count="11">
    <mergeCell ref="A13:J13"/>
    <mergeCell ref="A14:J14"/>
    <mergeCell ref="A15:J15"/>
    <mergeCell ref="H1:J1"/>
    <mergeCell ref="A1:G1"/>
    <mergeCell ref="B12:H12"/>
    <mergeCell ref="A11:G11"/>
    <mergeCell ref="A2:J2"/>
    <mergeCell ref="A3:J3"/>
    <mergeCell ref="A4:J4"/>
    <mergeCell ref="A5:J5"/>
  </mergeCells>
  <pageMargins left="0.23622047244094491" right="0.23622047244094491" top="0.74803149606299213" bottom="0.74803149606299213" header="0.31496062992125984" footer="0.31496062992125984"/>
  <pageSetup paperSize="9" scale="9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tabColor theme="8" tint="0.79998168889431442"/>
    <pageSetUpPr fitToPage="1"/>
  </sheetPr>
  <dimension ref="A1:J19"/>
  <sheetViews>
    <sheetView topLeftCell="A13" workbookViewId="0">
      <selection activeCell="H15" sqref="H15"/>
    </sheetView>
  </sheetViews>
  <sheetFormatPr defaultRowHeight="12.75"/>
  <cols>
    <col min="1" max="1" width="6.42578125" style="1" customWidth="1"/>
    <col min="2" max="2" width="39.5703125" style="1" customWidth="1"/>
    <col min="3" max="3" width="15.5703125" style="1" customWidth="1"/>
    <col min="4" max="4" width="7" style="1" customWidth="1"/>
    <col min="5" max="5" width="10.42578125" style="1" customWidth="1"/>
    <col min="6" max="6" width="14.5703125" style="1" customWidth="1"/>
    <col min="7" max="7" width="9.7109375" style="1" customWidth="1"/>
    <col min="8" max="9" width="18.5703125" style="1" customWidth="1"/>
    <col min="10" max="10" width="21" style="1" customWidth="1"/>
    <col min="11" max="16384" width="9.140625" style="1"/>
  </cols>
  <sheetData>
    <row r="1" spans="1:10" ht="24" customHeight="1">
      <c r="A1" s="73" t="s">
        <v>45</v>
      </c>
      <c r="B1" s="74"/>
      <c r="C1" s="74"/>
      <c r="D1" s="74"/>
      <c r="E1" s="74"/>
      <c r="F1" s="74"/>
      <c r="G1" s="75"/>
      <c r="H1" s="70" t="s">
        <v>14</v>
      </c>
      <c r="I1" s="71"/>
      <c r="J1" s="72"/>
    </row>
    <row r="2" spans="1:10" s="6" customFormat="1" ht="20.25" customHeight="1">
      <c r="A2" s="76" t="s">
        <v>7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s="6" customFormat="1" ht="15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s="6" customFormat="1" ht="15" customHeight="1">
      <c r="A4" s="79" t="s">
        <v>9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ht="23.25" customHeight="1">
      <c r="A5" s="79" t="s">
        <v>30</v>
      </c>
      <c r="B5" s="79"/>
      <c r="C5" s="79"/>
      <c r="D5" s="79"/>
      <c r="E5" s="79"/>
      <c r="F5" s="79"/>
      <c r="G5" s="79"/>
      <c r="H5" s="79"/>
      <c r="I5" s="79"/>
      <c r="J5" s="79"/>
    </row>
    <row r="6" spans="1:10" ht="280.5">
      <c r="A6" s="24" t="s">
        <v>8</v>
      </c>
      <c r="B6" s="24" t="s">
        <v>58</v>
      </c>
      <c r="C6" s="24" t="s">
        <v>57</v>
      </c>
      <c r="D6" s="24" t="s">
        <v>36</v>
      </c>
      <c r="E6" s="24" t="s">
        <v>50</v>
      </c>
      <c r="F6" s="24" t="s">
        <v>59</v>
      </c>
      <c r="G6" s="26" t="s">
        <v>60</v>
      </c>
      <c r="H6" s="24" t="s">
        <v>61</v>
      </c>
      <c r="I6" s="24" t="s">
        <v>64</v>
      </c>
      <c r="J6" s="19" t="s">
        <v>66</v>
      </c>
    </row>
    <row r="7" spans="1:10" ht="75">
      <c r="A7" s="41">
        <v>1</v>
      </c>
      <c r="B7" s="36" t="s">
        <v>31</v>
      </c>
      <c r="C7" s="24"/>
      <c r="D7" s="42" t="s">
        <v>37</v>
      </c>
      <c r="E7" s="42">
        <v>50</v>
      </c>
      <c r="F7" s="59"/>
      <c r="G7" s="26"/>
      <c r="H7" s="61">
        <f t="shared" ref="H7:H14" si="0">(E7*F7)</f>
        <v>0</v>
      </c>
      <c r="I7" s="41" t="s">
        <v>56</v>
      </c>
      <c r="J7" s="52" t="s">
        <v>56</v>
      </c>
    </row>
    <row r="8" spans="1:10" ht="45">
      <c r="A8" s="41">
        <v>2</v>
      </c>
      <c r="B8" s="36" t="s">
        <v>32</v>
      </c>
      <c r="C8" s="24"/>
      <c r="D8" s="42" t="s">
        <v>37</v>
      </c>
      <c r="E8" s="42">
        <v>10</v>
      </c>
      <c r="F8" s="59"/>
      <c r="G8" s="26"/>
      <c r="H8" s="61">
        <f t="shared" si="0"/>
        <v>0</v>
      </c>
      <c r="I8" s="41" t="s">
        <v>56</v>
      </c>
      <c r="J8" s="52" t="s">
        <v>56</v>
      </c>
    </row>
    <row r="9" spans="1:10" ht="119.25">
      <c r="A9" s="41">
        <v>3</v>
      </c>
      <c r="B9" s="36" t="s">
        <v>33</v>
      </c>
      <c r="C9" s="24"/>
      <c r="D9" s="42" t="s">
        <v>37</v>
      </c>
      <c r="E9" s="42">
        <v>10</v>
      </c>
      <c r="F9" s="59"/>
      <c r="G9" s="26"/>
      <c r="H9" s="61">
        <f t="shared" si="0"/>
        <v>0</v>
      </c>
      <c r="I9" s="41" t="s">
        <v>56</v>
      </c>
      <c r="J9" s="52" t="s">
        <v>56</v>
      </c>
    </row>
    <row r="10" spans="1:10" ht="74.25">
      <c r="A10" s="41">
        <v>4</v>
      </c>
      <c r="B10" s="36" t="s">
        <v>39</v>
      </c>
      <c r="C10" s="24"/>
      <c r="D10" s="42" t="s">
        <v>37</v>
      </c>
      <c r="E10" s="42">
        <v>40</v>
      </c>
      <c r="F10" s="59"/>
      <c r="G10" s="26"/>
      <c r="H10" s="61">
        <f t="shared" si="0"/>
        <v>0</v>
      </c>
      <c r="I10" s="41" t="s">
        <v>56</v>
      </c>
      <c r="J10" s="52" t="s">
        <v>56</v>
      </c>
    </row>
    <row r="11" spans="1:10" ht="165">
      <c r="A11" s="41">
        <v>5</v>
      </c>
      <c r="B11" s="37" t="s">
        <v>34</v>
      </c>
      <c r="C11" s="24"/>
      <c r="D11" s="42" t="s">
        <v>37</v>
      </c>
      <c r="E11" s="34">
        <v>100</v>
      </c>
      <c r="F11" s="59"/>
      <c r="G11" s="26"/>
      <c r="H11" s="61">
        <f t="shared" si="0"/>
        <v>0</v>
      </c>
      <c r="I11" s="41" t="s">
        <v>56</v>
      </c>
      <c r="J11" s="52" t="s">
        <v>56</v>
      </c>
    </row>
    <row r="12" spans="1:10" ht="149.25">
      <c r="A12" s="41">
        <v>6</v>
      </c>
      <c r="B12" s="37" t="s">
        <v>35</v>
      </c>
      <c r="C12" s="24"/>
      <c r="D12" s="42" t="s">
        <v>37</v>
      </c>
      <c r="E12" s="34">
        <v>2000</v>
      </c>
      <c r="F12" s="59"/>
      <c r="G12" s="26"/>
      <c r="H12" s="61">
        <f t="shared" si="0"/>
        <v>0</v>
      </c>
      <c r="I12" s="41" t="s">
        <v>56</v>
      </c>
      <c r="J12" s="52" t="s">
        <v>56</v>
      </c>
    </row>
    <row r="13" spans="1:10" ht="179.25">
      <c r="A13" s="41">
        <v>7</v>
      </c>
      <c r="B13" s="37" t="s">
        <v>41</v>
      </c>
      <c r="C13" s="24"/>
      <c r="D13" s="42" t="s">
        <v>37</v>
      </c>
      <c r="E13" s="35">
        <v>30</v>
      </c>
      <c r="F13" s="59"/>
      <c r="G13" s="26"/>
      <c r="H13" s="61">
        <f t="shared" si="0"/>
        <v>0</v>
      </c>
      <c r="I13" s="41" t="s">
        <v>56</v>
      </c>
      <c r="J13" s="52" t="s">
        <v>56</v>
      </c>
    </row>
    <row r="14" spans="1:10" ht="179.25">
      <c r="A14" s="41">
        <v>8</v>
      </c>
      <c r="B14" s="37" t="s">
        <v>40</v>
      </c>
      <c r="C14" s="10"/>
      <c r="D14" s="42" t="s">
        <v>37</v>
      </c>
      <c r="E14" s="34">
        <v>100</v>
      </c>
      <c r="F14" s="58"/>
      <c r="G14" s="10"/>
      <c r="H14" s="61">
        <f t="shared" si="0"/>
        <v>0</v>
      </c>
      <c r="I14" s="8" t="s">
        <v>56</v>
      </c>
      <c r="J14" s="8" t="s">
        <v>56</v>
      </c>
    </row>
    <row r="15" spans="1:10" ht="15.75">
      <c r="A15" s="98" t="s">
        <v>3</v>
      </c>
      <c r="B15" s="98"/>
      <c r="C15" s="98"/>
      <c r="D15" s="98"/>
      <c r="E15" s="98"/>
      <c r="F15" s="98"/>
      <c r="G15" s="98"/>
      <c r="H15" s="60">
        <f>SUM(H7:H14)</f>
        <v>0</v>
      </c>
    </row>
    <row r="16" spans="1:10" ht="15.75">
      <c r="A16" s="23"/>
      <c r="B16" s="23"/>
      <c r="C16" s="23"/>
      <c r="D16" s="23"/>
      <c r="E16" s="23"/>
      <c r="F16" s="23"/>
      <c r="G16" s="23"/>
      <c r="H16" s="23"/>
      <c r="I16" s="23"/>
    </row>
    <row r="17" spans="1:10" ht="14.25">
      <c r="A17" s="67" t="s">
        <v>52</v>
      </c>
      <c r="B17" s="67"/>
      <c r="C17" s="67"/>
      <c r="D17" s="67"/>
      <c r="E17" s="67"/>
      <c r="F17" s="67"/>
      <c r="G17" s="67"/>
      <c r="H17" s="67"/>
      <c r="I17" s="67"/>
      <c r="J17" s="67"/>
    </row>
    <row r="18" spans="1:10" ht="15.75">
      <c r="A18" s="68" t="s">
        <v>53</v>
      </c>
      <c r="B18" s="68"/>
      <c r="C18" s="68"/>
      <c r="D18" s="68"/>
      <c r="E18" s="68"/>
      <c r="F18" s="68"/>
      <c r="G18" s="68"/>
      <c r="H18" s="68"/>
      <c r="I18" s="68"/>
      <c r="J18" s="68"/>
    </row>
    <row r="19" spans="1:10" ht="279" customHeight="1">
      <c r="A19" s="69" t="s">
        <v>54</v>
      </c>
      <c r="B19" s="69"/>
      <c r="C19" s="69"/>
      <c r="D19" s="69"/>
      <c r="E19" s="69"/>
      <c r="F19" s="69"/>
      <c r="G19" s="69"/>
      <c r="H19" s="69"/>
      <c r="I19" s="69"/>
      <c r="J19" s="69"/>
    </row>
  </sheetData>
  <mergeCells count="10">
    <mergeCell ref="A17:J17"/>
    <mergeCell ref="A18:J18"/>
    <mergeCell ref="A19:J19"/>
    <mergeCell ref="H1:J1"/>
    <mergeCell ref="A1:G1"/>
    <mergeCell ref="A15:G15"/>
    <mergeCell ref="A2:J2"/>
    <mergeCell ref="A3:J3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tabColor theme="8" tint="0.79998168889431442"/>
    <pageSetUpPr fitToPage="1"/>
  </sheetPr>
  <dimension ref="A1:J12"/>
  <sheetViews>
    <sheetView tabSelected="1" topLeftCell="A7" zoomScaleNormal="100" workbookViewId="0">
      <selection activeCell="H8" sqref="H8"/>
    </sheetView>
  </sheetViews>
  <sheetFormatPr defaultRowHeight="15"/>
  <cols>
    <col min="1" max="1" width="6.42578125" style="6" customWidth="1"/>
    <col min="2" max="2" width="47.28515625" style="6" customWidth="1"/>
    <col min="3" max="3" width="16" style="6" customWidth="1"/>
    <col min="4" max="4" width="9.140625" style="6" customWidth="1"/>
    <col min="5" max="5" width="6.85546875" style="6" customWidth="1"/>
    <col min="6" max="6" width="14.5703125" style="6" customWidth="1"/>
    <col min="7" max="7" width="7.85546875" style="6" customWidth="1"/>
    <col min="8" max="9" width="17.42578125" style="6" customWidth="1"/>
    <col min="10" max="10" width="18.85546875" style="6" customWidth="1"/>
    <col min="11" max="16384" width="9.140625" style="6"/>
  </cols>
  <sheetData>
    <row r="1" spans="1:10" ht="15.75">
      <c r="A1" s="99" t="s">
        <v>45</v>
      </c>
      <c r="B1" s="100"/>
      <c r="C1" s="51"/>
      <c r="D1" s="51"/>
      <c r="E1" s="51"/>
      <c r="F1" s="51"/>
      <c r="G1" s="51"/>
      <c r="H1" s="70" t="s">
        <v>11</v>
      </c>
      <c r="I1" s="71"/>
      <c r="J1" s="72"/>
    </row>
    <row r="2" spans="1:10" ht="15.75">
      <c r="A2" s="76" t="s">
        <v>7</v>
      </c>
      <c r="B2" s="76"/>
      <c r="C2" s="76"/>
      <c r="D2" s="76"/>
      <c r="E2" s="76"/>
      <c r="F2" s="76"/>
      <c r="G2" s="76"/>
      <c r="H2" s="76"/>
      <c r="I2" s="76"/>
      <c r="J2" s="76"/>
    </row>
    <row r="3" spans="1:10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78"/>
    </row>
    <row r="4" spans="1:10">
      <c r="A4" s="78" t="s">
        <v>10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ht="25.5" customHeight="1">
      <c r="A5" s="101" t="s">
        <v>71</v>
      </c>
      <c r="B5" s="101"/>
      <c r="C5" s="101"/>
      <c r="D5" s="101"/>
      <c r="E5" s="101"/>
      <c r="F5" s="101"/>
      <c r="G5" s="101"/>
      <c r="H5" s="101"/>
      <c r="I5" s="101"/>
      <c r="J5" s="101"/>
    </row>
    <row r="6" spans="1:10" ht="306">
      <c r="A6" s="17" t="s">
        <v>8</v>
      </c>
      <c r="B6" s="17" t="s">
        <v>58</v>
      </c>
      <c r="C6" s="17" t="s">
        <v>12</v>
      </c>
      <c r="D6" s="17" t="s">
        <v>47</v>
      </c>
      <c r="E6" s="17" t="s">
        <v>51</v>
      </c>
      <c r="F6" s="17" t="s">
        <v>59</v>
      </c>
      <c r="G6" s="17" t="s">
        <v>13</v>
      </c>
      <c r="H6" s="17" t="s">
        <v>61</v>
      </c>
      <c r="I6" s="17" t="s">
        <v>62</v>
      </c>
      <c r="J6" s="19" t="s">
        <v>66</v>
      </c>
    </row>
    <row r="7" spans="1:10" ht="66" customHeight="1">
      <c r="A7" s="30">
        <v>1</v>
      </c>
      <c r="B7" s="37" t="s">
        <v>69</v>
      </c>
      <c r="C7" s="27"/>
      <c r="D7" s="46" t="s">
        <v>37</v>
      </c>
      <c r="E7" s="31">
        <v>600</v>
      </c>
      <c r="F7" s="54"/>
      <c r="G7" s="28"/>
      <c r="H7" s="53">
        <f>(E7*F7)</f>
        <v>0</v>
      </c>
      <c r="I7" s="29" t="s">
        <v>56</v>
      </c>
      <c r="J7" s="16" t="s">
        <v>56</v>
      </c>
    </row>
    <row r="8" spans="1:10">
      <c r="A8" s="77" t="s">
        <v>3</v>
      </c>
      <c r="B8" s="77"/>
      <c r="C8" s="77"/>
      <c r="D8" s="77"/>
      <c r="E8" s="77"/>
      <c r="F8" s="77"/>
      <c r="G8" s="77"/>
      <c r="H8" s="62">
        <f>(H7)</f>
        <v>0</v>
      </c>
      <c r="I8" s="13"/>
      <c r="J8" s="13"/>
    </row>
    <row r="10" spans="1:10" ht="38.25" customHeight="1">
      <c r="A10" s="67" t="s">
        <v>52</v>
      </c>
      <c r="B10" s="67"/>
      <c r="C10" s="67"/>
      <c r="D10" s="67"/>
      <c r="E10" s="67"/>
      <c r="F10" s="67"/>
      <c r="G10" s="67"/>
      <c r="H10" s="67"/>
      <c r="I10" s="67"/>
      <c r="J10" s="67"/>
    </row>
    <row r="11" spans="1:10" ht="15.75">
      <c r="A11" s="68" t="s">
        <v>53</v>
      </c>
      <c r="B11" s="68"/>
      <c r="C11" s="68"/>
      <c r="D11" s="68"/>
      <c r="E11" s="68"/>
      <c r="F11" s="68"/>
      <c r="G11" s="68"/>
      <c r="H11" s="68"/>
      <c r="I11" s="68"/>
      <c r="J11" s="68"/>
    </row>
    <row r="12" spans="1:10" ht="266.25" customHeight="1">
      <c r="A12" s="69" t="s">
        <v>54</v>
      </c>
      <c r="B12" s="69"/>
      <c r="C12" s="69"/>
      <c r="D12" s="69"/>
      <c r="E12" s="69"/>
      <c r="F12" s="69"/>
      <c r="G12" s="69"/>
      <c r="H12" s="69"/>
      <c r="I12" s="69"/>
      <c r="J12" s="69"/>
    </row>
  </sheetData>
  <mergeCells count="10">
    <mergeCell ref="A10:J10"/>
    <mergeCell ref="A11:J11"/>
    <mergeCell ref="A12:J12"/>
    <mergeCell ref="H1:J1"/>
    <mergeCell ref="A1:B1"/>
    <mergeCell ref="A8:G8"/>
    <mergeCell ref="A2:J2"/>
    <mergeCell ref="A3:J3"/>
    <mergeCell ref="A5:J5"/>
    <mergeCell ref="A4:J4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Pakiet nr 1</vt:lpstr>
      <vt:lpstr>Pakiet nr 2</vt:lpstr>
      <vt:lpstr>Pakiet nr 3</vt:lpstr>
      <vt:lpstr>Pakiet nr 4</vt:lpstr>
      <vt:lpstr>Pakiet nr 5</vt:lpstr>
      <vt:lpstr>Pakiet nr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ugierada</dc:creator>
  <cp:lastModifiedBy>ZamPub</cp:lastModifiedBy>
  <cp:lastPrinted>2025-09-19T08:02:55Z</cp:lastPrinted>
  <dcterms:created xsi:type="dcterms:W3CDTF">2014-07-28T05:58:02Z</dcterms:created>
  <dcterms:modified xsi:type="dcterms:W3CDTF">2025-10-03T08:39:08Z</dcterms:modified>
</cp:coreProperties>
</file>