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Arkusz1!$A$2:$C$80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<sst xmlns="http://schemas.openxmlformats.org/spreadsheetml/2006/main" count="154" uniqueCount="152">
  <si>
    <t xml:space="preserve">EZ/239/2023/MW</t>
  </si>
  <si>
    <t xml:space="preserve">Załącznik nr 9 do SWZ</t>
  </si>
  <si>
    <t xml:space="preserve">Zbiorcze zestawienie zagregowanych kosztów brutto inwestycji</t>
  </si>
  <si>
    <t xml:space="preserve">Szacunkowe zestawienie kosztów inwestycji</t>
  </si>
  <si>
    <t xml:space="preserve">Lp.</t>
  </si>
  <si>
    <t xml:space="preserve">Wyszczególnienie</t>
  </si>
  <si>
    <t xml:space="preserve">Wartość brutto</t>
  </si>
  <si>
    <t xml:space="preserve">Prace projektowe i nadzór autorski</t>
  </si>
  <si>
    <t xml:space="preserve">1</t>
  </si>
  <si>
    <t xml:space="preserve">Uzbrojenie terenu suma pozycji 1.1+1.2+1.3+1.4</t>
  </si>
  <si>
    <t xml:space="preserve">1.1</t>
  </si>
  <si>
    <t xml:space="preserve">Przyłącza i przekładki sieci (suma pozycji: 1.1.1+1.1.2+1.1.3+1.1.4+1.1.5)</t>
  </si>
  <si>
    <t xml:space="preserve">1.1.1</t>
  </si>
  <si>
    <t xml:space="preserve">Przekładka sieci wodociągowej</t>
  </si>
  <si>
    <t xml:space="preserve">1.1.2</t>
  </si>
  <si>
    <t xml:space="preserve">Przekładka sieci elektrycznej</t>
  </si>
  <si>
    <t xml:space="preserve">1.1.3</t>
  </si>
  <si>
    <t xml:space="preserve">Przekładka sieci kanalizacyjnej</t>
  </si>
  <si>
    <t xml:space="preserve">1.1.4</t>
  </si>
  <si>
    <t xml:space="preserve">Przekładka sieci gazowej</t>
  </si>
  <si>
    <t xml:space="preserve">1.1.5</t>
  </si>
  <si>
    <t xml:space="preserve">Przekładka sieci teletechnicznej i światłowodowej</t>
  </si>
  <si>
    <t xml:space="preserve">1.2</t>
  </si>
  <si>
    <t xml:space="preserve">Budowa przyłącza sieci ciepłowniczej z komory T5</t>
  </si>
  <si>
    <t xml:space="preserve">1.3</t>
  </si>
  <si>
    <t xml:space="preserve">Stacja Transformatorowa (suma pozycji:1.3.1+1.3.2)</t>
  </si>
  <si>
    <t xml:space="preserve">1.3.1</t>
  </si>
  <si>
    <t xml:space="preserve">Dostawa i montaż stacji Transformatorowej</t>
  </si>
  <si>
    <t xml:space="preserve">1.3.2</t>
  </si>
  <si>
    <t xml:space="preserve">Budowa kabla zasilającego średniego napięcia z istniejącej stacji budynku Kardiologii</t>
  </si>
  <si>
    <t xml:space="preserve">1.4.</t>
  </si>
  <si>
    <t xml:space="preserve">Roboty zewnętrzne (suma pozycji:1.4.1+1.4.2+1.4.3+1.4.4+1.4.5+1.4.6)</t>
  </si>
  <si>
    <t xml:space="preserve">1.4.1</t>
  </si>
  <si>
    <t xml:space="preserve">Budowa sieci wodociągowej ciepłej wody użytkowej na potrzeby Zintegrowanego Bloku Operacyjnego i Budynku Głównego</t>
  </si>
  <si>
    <t xml:space="preserve">1.4.2</t>
  </si>
  <si>
    <t xml:space="preserve">Prace modernizacyjne istniejącej Wymiennikowni</t>
  </si>
  <si>
    <t xml:space="preserve">1.4.3</t>
  </si>
  <si>
    <t xml:space="preserve">Prace wyburzeniowe podjazd przy Głównym Budynku przy Klinice OTORYNOLARYNGOLOGII</t>
  </si>
  <si>
    <t xml:space="preserve">1.4.4</t>
  </si>
  <si>
    <t xml:space="preserve">Likwidacja istniejącego Lądowiska</t>
  </si>
  <si>
    <t xml:space="preserve">1.4.5</t>
  </si>
  <si>
    <t xml:space="preserve">Likwidacja istniejących dróg dojazdowych/ drogi pożarowej</t>
  </si>
  <si>
    <t xml:space="preserve">1.4.6</t>
  </si>
  <si>
    <t xml:space="preserve">Wykonanie dróg tymczasowych</t>
  </si>
  <si>
    <t xml:space="preserve">Zagospodarowanie terenu (suma pozycji: 2.1+2.2+2.3+2.4+2.5)</t>
  </si>
  <si>
    <t xml:space="preserve">2.1</t>
  </si>
  <si>
    <t xml:space="preserve">Utwardzenie terenu – chodniki, parking</t>
  </si>
  <si>
    <t xml:space="preserve">2.2</t>
  </si>
  <si>
    <t xml:space="preserve">Oświetlenie zewnętrzne</t>
  </si>
  <si>
    <t xml:space="preserve">2.3</t>
  </si>
  <si>
    <t xml:space="preserve">Tablica zewnętrzna informacyjna</t>
  </si>
  <si>
    <t xml:space="preserve">2.4</t>
  </si>
  <si>
    <t xml:space="preserve">Zieleń</t>
  </si>
  <si>
    <t xml:space="preserve">2.5</t>
  </si>
  <si>
    <t xml:space="preserve">Mała architektura</t>
  </si>
  <si>
    <t xml:space="preserve">3</t>
  </si>
  <si>
    <t xml:space="preserve">Budowa budynku (suma pozycji: 3.1+3.2+3.3+3.4+3.5+3.6+3.7+3.8)</t>
  </si>
  <si>
    <t xml:space="preserve">3.1</t>
  </si>
  <si>
    <t xml:space="preserve">Roboty ziemne, fundamentowe, konstrukcje żelbetowe-stan 0 z piwnicami</t>
  </si>
  <si>
    <t xml:space="preserve">3.2</t>
  </si>
  <si>
    <t xml:space="preserve">Budynek w stanie surowym kondygnacja od Parteru do II Piętra wraz z łącznikiem na poziomie III Piętra</t>
  </si>
  <si>
    <t xml:space="preserve">3.3</t>
  </si>
  <si>
    <t xml:space="preserve">Dostosowanie istniejących pomieszczeń w budynu Głównym</t>
  </si>
  <si>
    <t xml:space="preserve">3.4</t>
  </si>
  <si>
    <t xml:space="preserve">Ślusarka drzwiowa zewnętrzna</t>
  </si>
  <si>
    <t xml:space="preserve">3.5</t>
  </si>
  <si>
    <t xml:space="preserve">Ślusarka drzwiowa wewnętrzna</t>
  </si>
  <si>
    <t xml:space="preserve">3.6</t>
  </si>
  <si>
    <t xml:space="preserve">Stolarka okienna</t>
  </si>
  <si>
    <t xml:space="preserve">3.7</t>
  </si>
  <si>
    <t xml:space="preserve">Balustrady, poręcze</t>
  </si>
  <si>
    <t xml:space="preserve">3.8</t>
  </si>
  <si>
    <t xml:space="preserve">Roboty inne</t>
  </si>
  <si>
    <t xml:space="preserve">4</t>
  </si>
  <si>
    <t xml:space="preserve">Prace wykończeniowe (suma pozycji: 4.1+4.2+4.3+4.4+4.5+4.6+4.7+4.8+4.9)</t>
  </si>
  <si>
    <t xml:space="preserve">4.1</t>
  </si>
  <si>
    <t xml:space="preserve">Wykończenie – Posadzki</t>
  </si>
  <si>
    <t xml:space="preserve">4.2</t>
  </si>
  <si>
    <t xml:space="preserve">Wykończenie - Ściany</t>
  </si>
  <si>
    <t xml:space="preserve">4.2.1</t>
  </si>
  <si>
    <t xml:space="preserve">Wykończenie – Ściany</t>
  </si>
  <si>
    <t xml:space="preserve">4.2.2</t>
  </si>
  <si>
    <t xml:space="preserve">Systemowa zabudowa sal operacyjnych</t>
  </si>
  <si>
    <t xml:space="preserve">4.3</t>
  </si>
  <si>
    <t xml:space="preserve">Wykończenie – Sufity podwieszane</t>
  </si>
  <si>
    <t xml:space="preserve">4.4</t>
  </si>
  <si>
    <t xml:space="preserve">Elewacja</t>
  </si>
  <si>
    <t xml:space="preserve">4.4.1</t>
  </si>
  <si>
    <t xml:space="preserve">Elewacja Płyta HPL</t>
  </si>
  <si>
    <t xml:space="preserve">4.4.2</t>
  </si>
  <si>
    <t xml:space="preserve">Elewacja płyta aluminiowa panel kompozytowy</t>
  </si>
  <si>
    <t xml:space="preserve">4.4.3</t>
  </si>
  <si>
    <t xml:space="preserve">Elewacja lekko-mokra</t>
  </si>
  <si>
    <t xml:space="preserve">Żaluzje elewacyjne</t>
  </si>
  <si>
    <t xml:space="preserve">4.5</t>
  </si>
  <si>
    <t xml:space="preserve">Pokrycie dachowe </t>
  </si>
  <si>
    <t xml:space="preserve">4.5.1</t>
  </si>
  <si>
    <t xml:space="preserve">4.5.2</t>
  </si>
  <si>
    <t xml:space="preserve">System asekuracji na dachu</t>
  </si>
  <si>
    <t xml:space="preserve">4.6</t>
  </si>
  <si>
    <t xml:space="preserve">Urządzenia dźwigowe – osobowe</t>
  </si>
  <si>
    <t xml:space="preserve">4.7</t>
  </si>
  <si>
    <t xml:space="preserve">Rolety zewnętrzne automatyczne</t>
  </si>
  <si>
    <t xml:space="preserve">4.8</t>
  </si>
  <si>
    <t xml:space="preserve">Wykonanie informacji wizualnej takiej jak tabliczki na drzwi, numeracja drzwi, informacja dla osób niewidzących itp.</t>
  </si>
  <si>
    <t xml:space="preserve">4.9</t>
  </si>
  <si>
    <t xml:space="preserve">Wycieraczki systemowe</t>
  </si>
  <si>
    <t xml:space="preserve">5</t>
  </si>
  <si>
    <t xml:space="preserve">Prace instalacyjne (suma pozycji: 5.1+5.2+5.3+5.4+5.5+5.6+5.7+5.8)</t>
  </si>
  <si>
    <t xml:space="preserve">5.1</t>
  </si>
  <si>
    <t xml:space="preserve">Instalacje wodnokanalizacyjne</t>
  </si>
  <si>
    <t xml:space="preserve">5.2</t>
  </si>
  <si>
    <t xml:space="preserve">Instalacje c.o. </t>
  </si>
  <si>
    <t xml:space="preserve">5.3</t>
  </si>
  <si>
    <t xml:space="preserve">Instalacje c.t.</t>
  </si>
  <si>
    <t xml:space="preserve">5.4</t>
  </si>
  <si>
    <t xml:space="preserve">Instalacje wentylacji i klimatyzacji</t>
  </si>
  <si>
    <t xml:space="preserve">5.5</t>
  </si>
  <si>
    <t xml:space="preserve">Instalacje gazów medycznych</t>
  </si>
  <si>
    <t xml:space="preserve">5.5.1</t>
  </si>
  <si>
    <t xml:space="preserve">Instalacja sprężonego powietrza – sprężarki</t>
  </si>
  <si>
    <t xml:space="preserve">5.5.2</t>
  </si>
  <si>
    <t xml:space="preserve">Instalacja tlenowa</t>
  </si>
  <si>
    <t xml:space="preserve">5.5.3</t>
  </si>
  <si>
    <t xml:space="preserve">Instalacja próżni – próżnia</t>
  </si>
  <si>
    <t xml:space="preserve">5.5.4</t>
  </si>
  <si>
    <t xml:space="preserve">Instalacja podtlenku azotu</t>
  </si>
  <si>
    <t xml:space="preserve">5.6</t>
  </si>
  <si>
    <t xml:space="preserve">Instalacje elektryczne</t>
  </si>
  <si>
    <t xml:space="preserve">5.6.1</t>
  </si>
  <si>
    <t xml:space="preserve">Wykonanie instalacji elektrycznych</t>
  </si>
  <si>
    <t xml:space="preserve">5.6.2</t>
  </si>
  <si>
    <t xml:space="preserve">Dostawa agregatu prądotwórczego</t>
  </si>
  <si>
    <t xml:space="preserve">5.7</t>
  </si>
  <si>
    <t xml:space="preserve">Instalacje teletechniczne</t>
  </si>
  <si>
    <t xml:space="preserve">5.7.1</t>
  </si>
  <si>
    <t xml:space="preserve">Instalacja sieci Lan i telefoniczna wraz z dostawą urządzeń aktywnych</t>
  </si>
  <si>
    <t xml:space="preserve">5.7.2</t>
  </si>
  <si>
    <t xml:space="preserve">Dostawa i montaż UPS wraz z akumulatorami</t>
  </si>
  <si>
    <t xml:space="preserve">5.7.3</t>
  </si>
  <si>
    <t xml:space="preserve">Instalacja AV dla Sali konferencyjnej</t>
  </si>
  <si>
    <t xml:space="preserve">5.8.</t>
  </si>
  <si>
    <t xml:space="preserve">Serwerownia</t>
  </si>
  <si>
    <t xml:space="preserve">6</t>
  </si>
  <si>
    <t xml:space="preserve">Budowa wyniesionego lądowiska na dachu bloku operacyjnego wraz z całą infrastrukturą i instalacjami</t>
  </si>
  <si>
    <t xml:space="preserve">7</t>
  </si>
  <si>
    <t xml:space="preserve">Ogólne koszty organizacji i obsługi budowy</t>
  </si>
  <si>
    <t xml:space="preserve">8</t>
  </si>
  <si>
    <t xml:space="preserve">Koszty finansowania inwestycji</t>
  </si>
  <si>
    <t xml:space="preserve">9</t>
  </si>
  <si>
    <t xml:space="preserve">Koszty polisy CAR</t>
  </si>
  <si>
    <t xml:space="preserve">ŁĄCZNIE pozycja 0+1+2+3+4+5+6+7+8+9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</si>
</sst>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&quot; zł&quot;"/>
    <numFmt numFmtId="167" formatCode="0.00%"/>
    <numFmt numFmtId="168" formatCode="_-* #,##0.00&quot; zł&quot;_-;\-* #,##0.00&quot; zł&quot;_-;_-* \-??&quot; zł&quot;_-;_-@_-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4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5"/>
      <name val="Arial"/>
      <family val="2"/>
      <charset val="238"/>
    </font>
    <font>
      <b val="true"/>
      <sz val="15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2CC"/>
        <bgColor rgb="FFE8F2A1"/>
      </patternFill>
    </fill>
    <fill>
      <patternFill patternType="solid">
        <fgColor rgb="FFFF8000"/>
        <bgColor rgb="FFFF6600"/>
      </patternFill>
    </fill>
    <fill>
      <patternFill patternType="solid">
        <fgColor rgb="FF81D41A"/>
        <bgColor rgb="FFBBE33D"/>
      </patternFill>
    </fill>
    <fill>
      <patternFill patternType="solid">
        <fgColor rgb="FF729FCF"/>
        <bgColor rgb="FF808080"/>
      </patternFill>
    </fill>
    <fill>
      <patternFill patternType="solid">
        <fgColor rgb="FFFFA6A6"/>
        <bgColor rgb="FFCC99FF"/>
      </patternFill>
    </fill>
    <fill>
      <patternFill patternType="solid">
        <fgColor rgb="FFBBE33D"/>
        <bgColor rgb="FF81D41A"/>
      </patternFill>
    </fill>
    <fill>
      <patternFill patternType="solid">
        <fgColor rgb="FFBF819E"/>
        <bgColor rgb="FFCB5CB8"/>
      </patternFill>
    </fill>
    <fill>
      <patternFill patternType="solid">
        <fgColor rgb="FFE8F2A1"/>
        <bgColor rgb="FFFFE994"/>
      </patternFill>
    </fill>
    <fill>
      <patternFill patternType="solid">
        <fgColor rgb="FFFFE994"/>
        <bgColor rgb="FFE8F2A1"/>
      </patternFill>
    </fill>
    <fill>
      <patternFill patternType="solid">
        <fgColor rgb="FFCB5CB8"/>
        <bgColor rgb="FFBF819E"/>
      </patternFill>
    </fill>
    <fill>
      <patternFill patternType="solid">
        <fgColor rgb="FFB4C7DC"/>
        <bgColor rgb="FFCCCCFF"/>
      </patternFill>
    </fill>
    <fill>
      <patternFill patternType="solid">
        <fgColor rgb="FFFFFF00"/>
        <bgColor rgb="FFFFFF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hair"/>
      <top style="medium"/>
      <bottom style="double"/>
      <diagonal/>
    </border>
    <border diagonalUp="false" diagonalDown="false">
      <left style="hair"/>
      <right style="hair"/>
      <top style="medium"/>
      <bottom style="double"/>
      <diagonal/>
    </border>
    <border diagonalUp="false" diagonalDown="false">
      <left style="hair"/>
      <right style="medium"/>
      <top style="medium"/>
      <bottom style="double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8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4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5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6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6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7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7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7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7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7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8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8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8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8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9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9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1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1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11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11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12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1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3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3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1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2CC"/>
      <rgbColor rgb="FFCCFFFF"/>
      <rgbColor rgb="FF660066"/>
      <rgbColor rgb="FFCB5CB8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A6A6"/>
      <rgbColor rgb="FFCC99FF"/>
      <rgbColor rgb="FFFFE994"/>
      <rgbColor rgb="FF3366FF"/>
      <rgbColor rgb="FF33CCCC"/>
      <rgbColor rgb="FF81D41A"/>
      <rgbColor rgb="FFBBE33D"/>
      <rgbColor rgb="FFFF8000"/>
      <rgbColor rgb="FFFF6600"/>
      <rgbColor rgb="FF666699"/>
      <rgbColor rgb="FFBF819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95"/>
  <sheetViews>
    <sheetView showFormulas="false" showGridLines="true" showRowColHeaders="true" showZeros="true" rightToLeft="false" tabSelected="true" showOutlineSymbols="true" defaultGridColor="true" view="pageBreakPreview" topLeftCell="A28" colorId="64" zoomScale="160" zoomScaleNormal="100" zoomScalePageLayoutView="160" workbookViewId="0">
      <selection pane="topLeft" activeCell="F55" activeCellId="0" sqref="F55"/>
    </sheetView>
  </sheetViews>
  <sheetFormatPr defaultColWidth="11.5703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1" width="78.58"/>
    <col collapsed="false" customWidth="true" hidden="false" outlineLevel="0" max="3" min="3" style="2" width="25.11"/>
    <col collapsed="false" customWidth="true" hidden="false" outlineLevel="0" max="4" min="4" style="1" width="17"/>
    <col collapsed="false" customWidth="true" hidden="false" outlineLevel="0" max="5" min="5" style="1" width="11.45"/>
    <col collapsed="false" customWidth="true" hidden="false" outlineLevel="0" max="241" min="6" style="1" width="9.11"/>
    <col collapsed="false" customWidth="false" hidden="false" outlineLevel="0" max="1024" min="242" style="1" width="11.56"/>
  </cols>
  <sheetData>
    <row r="1" customFormat="false" ht="13.8" hidden="false" customHeight="false" outlineLevel="0" collapsed="false">
      <c r="B1" s="3" t="s">
        <v>0</v>
      </c>
      <c r="C1" s="4" t="s">
        <v>1</v>
      </c>
    </row>
    <row r="2" customFormat="false" ht="46.5" hidden="false" customHeight="true" outlineLevel="0" collapsed="false">
      <c r="A2" s="5" t="s">
        <v>2</v>
      </c>
      <c r="B2" s="5"/>
      <c r="C2" s="5"/>
    </row>
    <row r="3" customFormat="false" ht="32.25" hidden="false" customHeight="true" outlineLevel="0" collapsed="false">
      <c r="A3" s="6" t="s">
        <v>3</v>
      </c>
      <c r="B3" s="6"/>
      <c r="C3" s="6"/>
    </row>
    <row r="4" customFormat="false" ht="13.8" hidden="false" customHeight="false" outlineLevel="0" collapsed="false">
      <c r="A4" s="7" t="s">
        <v>4</v>
      </c>
      <c r="B4" s="8" t="s">
        <v>5</v>
      </c>
      <c r="C4" s="9" t="s">
        <v>6</v>
      </c>
    </row>
    <row r="5" customFormat="false" ht="16.5" hidden="false" customHeight="true" outlineLevel="0" collapsed="false">
      <c r="A5" s="10" t="n">
        <v>0</v>
      </c>
      <c r="B5" s="11" t="s">
        <v>7</v>
      </c>
      <c r="C5" s="12" t="n">
        <v>0</v>
      </c>
      <c r="E5" s="13"/>
    </row>
    <row r="6" s="19" customFormat="true" ht="33.1" hidden="false" customHeight="false" outlineLevel="0" collapsed="false">
      <c r="A6" s="14" t="s">
        <v>8</v>
      </c>
      <c r="B6" s="15" t="s">
        <v>9</v>
      </c>
      <c r="C6" s="16" t="n">
        <f aca="false">C7+C13+C14+C17</f>
        <v>0</v>
      </c>
      <c r="D6" s="17"/>
      <c r="E6" s="18"/>
    </row>
    <row r="7" customFormat="false" ht="26.85" hidden="false" customHeight="false" outlineLevel="0" collapsed="false">
      <c r="A7" s="20" t="s">
        <v>10</v>
      </c>
      <c r="B7" s="21" t="s">
        <v>11</v>
      </c>
      <c r="C7" s="22" t="n">
        <f aca="false">C8+C9+C10+C11+C12</f>
        <v>0</v>
      </c>
      <c r="D7" s="17"/>
    </row>
    <row r="8" customFormat="false" ht="13.95" hidden="false" customHeight="false" outlineLevel="0" collapsed="false">
      <c r="A8" s="23" t="s">
        <v>12</v>
      </c>
      <c r="B8" s="24" t="s">
        <v>13</v>
      </c>
      <c r="C8" s="25"/>
      <c r="D8" s="17"/>
    </row>
    <row r="9" customFormat="false" ht="13.95" hidden="false" customHeight="false" outlineLevel="0" collapsed="false">
      <c r="A9" s="23" t="s">
        <v>14</v>
      </c>
      <c r="B9" s="24" t="s">
        <v>15</v>
      </c>
      <c r="C9" s="25"/>
      <c r="D9" s="17"/>
    </row>
    <row r="10" customFormat="false" ht="13.95" hidden="false" customHeight="false" outlineLevel="0" collapsed="false">
      <c r="A10" s="23" t="s">
        <v>16</v>
      </c>
      <c r="B10" s="24" t="s">
        <v>17</v>
      </c>
      <c r="C10" s="25"/>
      <c r="D10" s="17"/>
    </row>
    <row r="11" customFormat="false" ht="13.95" hidden="false" customHeight="false" outlineLevel="0" collapsed="false">
      <c r="A11" s="23" t="s">
        <v>18</v>
      </c>
      <c r="B11" s="24" t="s">
        <v>19</v>
      </c>
      <c r="C11" s="25"/>
      <c r="D11" s="17"/>
    </row>
    <row r="12" customFormat="false" ht="13.95" hidden="false" customHeight="false" outlineLevel="0" collapsed="false">
      <c r="A12" s="23" t="s">
        <v>20</v>
      </c>
      <c r="B12" s="24" t="s">
        <v>21</v>
      </c>
      <c r="C12" s="25"/>
      <c r="D12" s="17"/>
    </row>
    <row r="13" customFormat="false" ht="13.95" hidden="false" customHeight="false" outlineLevel="0" collapsed="false">
      <c r="A13" s="20" t="s">
        <v>22</v>
      </c>
      <c r="B13" s="21" t="s">
        <v>23</v>
      </c>
      <c r="C13" s="22" t="n">
        <v>0</v>
      </c>
      <c r="D13" s="17"/>
    </row>
    <row r="14" customFormat="false" ht="14.15" hidden="false" customHeight="false" outlineLevel="0" collapsed="false">
      <c r="A14" s="20" t="s">
        <v>24</v>
      </c>
      <c r="B14" s="21" t="s">
        <v>25</v>
      </c>
      <c r="C14" s="22" t="n">
        <f aca="false">C15+C16</f>
        <v>0</v>
      </c>
      <c r="D14" s="17"/>
    </row>
    <row r="15" customFormat="false" ht="13.95" hidden="false" customHeight="false" outlineLevel="0" collapsed="false">
      <c r="A15" s="23" t="s">
        <v>26</v>
      </c>
      <c r="B15" s="24" t="s">
        <v>27</v>
      </c>
      <c r="C15" s="25"/>
      <c r="D15" s="17"/>
    </row>
    <row r="16" customFormat="false" ht="27.05" hidden="false" customHeight="false" outlineLevel="0" collapsed="false">
      <c r="A16" s="23" t="s">
        <v>28</v>
      </c>
      <c r="B16" s="24" t="s">
        <v>29</v>
      </c>
      <c r="C16" s="25"/>
      <c r="D16" s="17"/>
    </row>
    <row r="17" customFormat="false" ht="27.05" hidden="false" customHeight="false" outlineLevel="0" collapsed="false">
      <c r="A17" s="20" t="s">
        <v>30</v>
      </c>
      <c r="B17" s="21" t="s">
        <v>31</v>
      </c>
      <c r="C17" s="22" t="n">
        <f aca="false">C18+C19+C20+C21+C22+C23</f>
        <v>0</v>
      </c>
      <c r="D17" s="17"/>
    </row>
    <row r="18" customFormat="false" ht="40.1" hidden="false" customHeight="false" outlineLevel="0" collapsed="false">
      <c r="A18" s="23" t="s">
        <v>32</v>
      </c>
      <c r="B18" s="24" t="s">
        <v>33</v>
      </c>
      <c r="C18" s="25"/>
      <c r="D18" s="17"/>
    </row>
    <row r="19" customFormat="false" ht="13.95" hidden="false" customHeight="false" outlineLevel="0" collapsed="false">
      <c r="A19" s="23" t="s">
        <v>34</v>
      </c>
      <c r="B19" s="24" t="s">
        <v>35</v>
      </c>
      <c r="C19" s="25"/>
      <c r="D19" s="17"/>
    </row>
    <row r="20" customFormat="false" ht="27.05" hidden="false" customHeight="false" outlineLevel="0" collapsed="false">
      <c r="A20" s="23" t="s">
        <v>36</v>
      </c>
      <c r="B20" s="24" t="s">
        <v>37</v>
      </c>
      <c r="C20" s="25"/>
      <c r="D20" s="17"/>
    </row>
    <row r="21" customFormat="false" ht="13.95" hidden="false" customHeight="false" outlineLevel="0" collapsed="false">
      <c r="A21" s="23" t="s">
        <v>38</v>
      </c>
      <c r="B21" s="24" t="s">
        <v>39</v>
      </c>
      <c r="C21" s="25"/>
      <c r="D21" s="17"/>
    </row>
    <row r="22" customFormat="false" ht="13.95" hidden="false" customHeight="false" outlineLevel="0" collapsed="false">
      <c r="A22" s="23" t="s">
        <v>40</v>
      </c>
      <c r="B22" s="24" t="s">
        <v>41</v>
      </c>
      <c r="C22" s="25"/>
      <c r="D22" s="17"/>
    </row>
    <row r="23" customFormat="false" ht="13.95" hidden="false" customHeight="false" outlineLevel="0" collapsed="false">
      <c r="A23" s="23" t="s">
        <v>42</v>
      </c>
      <c r="B23" s="24" t="s">
        <v>43</v>
      </c>
      <c r="C23" s="25"/>
      <c r="D23" s="17"/>
    </row>
    <row r="24" s="19" customFormat="true" ht="32.8" hidden="false" customHeight="false" outlineLevel="0" collapsed="false">
      <c r="A24" s="26" t="n">
        <f aca="false">A6+1</f>
        <v>2</v>
      </c>
      <c r="B24" s="27" t="s">
        <v>44</v>
      </c>
      <c r="C24" s="28" t="n">
        <f aca="false">C25+C26+C27+C28+C29</f>
        <v>0</v>
      </c>
      <c r="D24" s="17"/>
      <c r="E24" s="13"/>
    </row>
    <row r="25" customFormat="false" ht="13.8" hidden="false" customHeight="false" outlineLevel="0" collapsed="false">
      <c r="A25" s="23" t="s">
        <v>45</v>
      </c>
      <c r="B25" s="29" t="s">
        <v>46</v>
      </c>
      <c r="C25" s="25"/>
      <c r="D25" s="17"/>
    </row>
    <row r="26" customFormat="false" ht="13.8" hidden="false" customHeight="false" outlineLevel="0" collapsed="false">
      <c r="A26" s="23" t="s">
        <v>47</v>
      </c>
      <c r="B26" s="29" t="s">
        <v>48</v>
      </c>
      <c r="C26" s="25"/>
      <c r="D26" s="17"/>
    </row>
    <row r="27" customFormat="false" ht="13.8" hidden="false" customHeight="false" outlineLevel="0" collapsed="false">
      <c r="A27" s="23" t="s">
        <v>49</v>
      </c>
      <c r="B27" s="29" t="s">
        <v>50</v>
      </c>
      <c r="C27" s="25"/>
      <c r="D27" s="17"/>
    </row>
    <row r="28" customFormat="false" ht="13.8" hidden="false" customHeight="false" outlineLevel="0" collapsed="false">
      <c r="A28" s="23" t="s">
        <v>51</v>
      </c>
      <c r="B28" s="29" t="s">
        <v>52</v>
      </c>
      <c r="C28" s="25"/>
      <c r="D28" s="17"/>
    </row>
    <row r="29" customFormat="false" ht="13.8" hidden="false" customHeight="false" outlineLevel="0" collapsed="false">
      <c r="A29" s="23" t="s">
        <v>53</v>
      </c>
      <c r="B29" s="29" t="s">
        <v>54</v>
      </c>
      <c r="C29" s="25"/>
      <c r="D29" s="17"/>
    </row>
    <row r="30" customFormat="false" ht="32.8" hidden="false" customHeight="false" outlineLevel="0" collapsed="false">
      <c r="A30" s="30" t="s">
        <v>55</v>
      </c>
      <c r="B30" s="31" t="s">
        <v>56</v>
      </c>
      <c r="C30" s="32" t="n">
        <f aca="false">C31+C32+C33+C34+C35+C36+C37+C38</f>
        <v>0</v>
      </c>
      <c r="D30" s="17"/>
      <c r="E30" s="13"/>
    </row>
    <row r="31" customFormat="false" ht="27.05" hidden="false" customHeight="false" outlineLevel="0" collapsed="false">
      <c r="A31" s="23" t="s">
        <v>57</v>
      </c>
      <c r="B31" s="24" t="s">
        <v>58</v>
      </c>
      <c r="C31" s="25"/>
      <c r="D31" s="17"/>
    </row>
    <row r="32" customFormat="false" ht="27.05" hidden="false" customHeight="false" outlineLevel="0" collapsed="false">
      <c r="A32" s="23" t="s">
        <v>59</v>
      </c>
      <c r="B32" s="24" t="s">
        <v>60</v>
      </c>
      <c r="C32" s="25"/>
      <c r="D32" s="17"/>
    </row>
    <row r="33" customFormat="false" ht="13.95" hidden="false" customHeight="false" outlineLevel="0" collapsed="false">
      <c r="A33" s="23" t="s">
        <v>61</v>
      </c>
      <c r="B33" s="24" t="s">
        <v>62</v>
      </c>
      <c r="C33" s="25"/>
      <c r="D33" s="17"/>
    </row>
    <row r="34" customFormat="false" ht="13.95" hidden="false" customHeight="false" outlineLevel="0" collapsed="false">
      <c r="A34" s="23" t="s">
        <v>63</v>
      </c>
      <c r="B34" s="24" t="s">
        <v>64</v>
      </c>
      <c r="C34" s="25"/>
      <c r="D34" s="17"/>
    </row>
    <row r="35" customFormat="false" ht="13.95" hidden="false" customHeight="false" outlineLevel="0" collapsed="false">
      <c r="A35" s="23" t="s">
        <v>65</v>
      </c>
      <c r="B35" s="24" t="s">
        <v>66</v>
      </c>
      <c r="C35" s="25"/>
      <c r="D35" s="17"/>
    </row>
    <row r="36" customFormat="false" ht="13.95" hidden="false" customHeight="false" outlineLevel="0" collapsed="false">
      <c r="A36" s="23" t="s">
        <v>67</v>
      </c>
      <c r="B36" s="24" t="s">
        <v>68</v>
      </c>
      <c r="C36" s="25"/>
      <c r="D36" s="17"/>
    </row>
    <row r="37" customFormat="false" ht="13.95" hidden="false" customHeight="false" outlineLevel="0" collapsed="false">
      <c r="A37" s="23" t="s">
        <v>69</v>
      </c>
      <c r="B37" s="24" t="s">
        <v>70</v>
      </c>
      <c r="C37" s="25"/>
      <c r="D37" s="17"/>
    </row>
    <row r="38" customFormat="false" ht="13.95" hidden="false" customHeight="false" outlineLevel="0" collapsed="false">
      <c r="A38" s="23" t="s">
        <v>71</v>
      </c>
      <c r="B38" s="33" t="s">
        <v>72</v>
      </c>
      <c r="C38" s="25"/>
      <c r="D38" s="17"/>
    </row>
    <row r="39" customFormat="false" ht="32.8" hidden="false" customHeight="false" outlineLevel="0" collapsed="false">
      <c r="A39" s="34" t="s">
        <v>73</v>
      </c>
      <c r="B39" s="35" t="s">
        <v>74</v>
      </c>
      <c r="C39" s="36" t="n">
        <f aca="false">C40+C41+C44+C45+C50+C53+C54+C55+C56</f>
        <v>0</v>
      </c>
      <c r="D39" s="17"/>
      <c r="E39" s="13"/>
    </row>
    <row r="40" customFormat="false" ht="13.95" hidden="false" customHeight="false" outlineLevel="0" collapsed="false">
      <c r="A40" s="37" t="s">
        <v>75</v>
      </c>
      <c r="B40" s="38" t="s">
        <v>76</v>
      </c>
      <c r="C40" s="39" t="n">
        <v>0</v>
      </c>
      <c r="D40" s="17"/>
    </row>
    <row r="41" customFormat="false" ht="13.95" hidden="false" customHeight="false" outlineLevel="0" collapsed="false">
      <c r="A41" s="37" t="s">
        <v>77</v>
      </c>
      <c r="B41" s="38" t="s">
        <v>78</v>
      </c>
      <c r="C41" s="39" t="n">
        <f aca="false">C42+C43</f>
        <v>0</v>
      </c>
      <c r="D41" s="17"/>
    </row>
    <row r="42" customFormat="false" ht="13.95" hidden="false" customHeight="false" outlineLevel="0" collapsed="false">
      <c r="A42" s="23" t="s">
        <v>79</v>
      </c>
      <c r="B42" s="24" t="s">
        <v>80</v>
      </c>
      <c r="C42" s="25"/>
      <c r="D42" s="17"/>
    </row>
    <row r="43" customFormat="false" ht="13.95" hidden="false" customHeight="false" outlineLevel="0" collapsed="false">
      <c r="A43" s="23" t="s">
        <v>81</v>
      </c>
      <c r="B43" s="24" t="s">
        <v>82</v>
      </c>
      <c r="C43" s="25"/>
      <c r="D43" s="17"/>
    </row>
    <row r="44" customFormat="false" ht="13.95" hidden="false" customHeight="false" outlineLevel="0" collapsed="false">
      <c r="A44" s="37" t="s">
        <v>83</v>
      </c>
      <c r="B44" s="38" t="s">
        <v>84</v>
      </c>
      <c r="C44" s="39" t="n">
        <v>0</v>
      </c>
      <c r="D44" s="17"/>
    </row>
    <row r="45" customFormat="false" ht="13.95" hidden="false" customHeight="false" outlineLevel="0" collapsed="false">
      <c r="A45" s="37" t="s">
        <v>85</v>
      </c>
      <c r="B45" s="38" t="s">
        <v>86</v>
      </c>
      <c r="C45" s="39" t="n">
        <f aca="false">C46+C47+C48+C49</f>
        <v>0</v>
      </c>
      <c r="D45" s="17"/>
    </row>
    <row r="46" customFormat="false" ht="13.95" hidden="false" customHeight="false" outlineLevel="0" collapsed="false">
      <c r="A46" s="23" t="s">
        <v>87</v>
      </c>
      <c r="B46" s="24" t="s">
        <v>88</v>
      </c>
      <c r="C46" s="25"/>
      <c r="D46" s="17"/>
    </row>
    <row r="47" customFormat="false" ht="13.95" hidden="false" customHeight="false" outlineLevel="0" collapsed="false">
      <c r="A47" s="23" t="s">
        <v>89</v>
      </c>
      <c r="B47" s="24" t="s">
        <v>90</v>
      </c>
      <c r="C47" s="25"/>
      <c r="D47" s="17"/>
    </row>
    <row r="48" customFormat="false" ht="13.95" hidden="false" customHeight="false" outlineLevel="0" collapsed="false">
      <c r="A48" s="23" t="s">
        <v>91</v>
      </c>
      <c r="B48" s="24" t="s">
        <v>92</v>
      </c>
      <c r="C48" s="25"/>
      <c r="D48" s="17"/>
    </row>
    <row r="49" customFormat="false" ht="13.95" hidden="false" customHeight="false" outlineLevel="0" collapsed="false">
      <c r="A49" s="23" t="s">
        <v>87</v>
      </c>
      <c r="B49" s="24" t="s">
        <v>93</v>
      </c>
      <c r="C49" s="25"/>
      <c r="D49" s="17"/>
    </row>
    <row r="50" customFormat="false" ht="13.95" hidden="false" customHeight="false" outlineLevel="0" collapsed="false">
      <c r="A50" s="37" t="s">
        <v>94</v>
      </c>
      <c r="B50" s="38" t="s">
        <v>95</v>
      </c>
      <c r="C50" s="39" t="n">
        <f aca="false">C51+C52</f>
        <v>0</v>
      </c>
      <c r="D50" s="17"/>
    </row>
    <row r="51" customFormat="false" ht="13.95" hidden="false" customHeight="false" outlineLevel="0" collapsed="false">
      <c r="A51" s="23" t="s">
        <v>96</v>
      </c>
      <c r="B51" s="24" t="s">
        <v>95</v>
      </c>
      <c r="C51" s="25"/>
      <c r="D51" s="17"/>
    </row>
    <row r="52" customFormat="false" ht="13.95" hidden="false" customHeight="false" outlineLevel="0" collapsed="false">
      <c r="A52" s="23" t="s">
        <v>97</v>
      </c>
      <c r="B52" s="24" t="s">
        <v>98</v>
      </c>
      <c r="C52" s="25"/>
      <c r="D52" s="17"/>
    </row>
    <row r="53" customFormat="false" ht="13.95" hidden="false" customHeight="false" outlineLevel="0" collapsed="false">
      <c r="A53" s="37" t="s">
        <v>99</v>
      </c>
      <c r="B53" s="38" t="s">
        <v>100</v>
      </c>
      <c r="C53" s="39" t="n">
        <v>0</v>
      </c>
      <c r="D53" s="17"/>
    </row>
    <row r="54" customFormat="false" ht="13.95" hidden="false" customHeight="false" outlineLevel="0" collapsed="false">
      <c r="A54" s="37" t="s">
        <v>101</v>
      </c>
      <c r="B54" s="38" t="s">
        <v>102</v>
      </c>
      <c r="C54" s="39" t="n">
        <v>0</v>
      </c>
      <c r="D54" s="17"/>
    </row>
    <row r="55" customFormat="false" ht="27.05" hidden="false" customHeight="false" outlineLevel="0" collapsed="false">
      <c r="A55" s="37" t="s">
        <v>103</v>
      </c>
      <c r="B55" s="38" t="s">
        <v>104</v>
      </c>
      <c r="C55" s="39" t="n">
        <v>0</v>
      </c>
      <c r="D55" s="17"/>
    </row>
    <row r="56" customFormat="false" ht="13.95" hidden="false" customHeight="false" outlineLevel="0" collapsed="false">
      <c r="A56" s="37" t="s">
        <v>105</v>
      </c>
      <c r="B56" s="38" t="s">
        <v>106</v>
      </c>
      <c r="C56" s="39" t="n">
        <v>0</v>
      </c>
      <c r="D56" s="17"/>
    </row>
    <row r="57" customFormat="false" ht="32.8" hidden="false" customHeight="false" outlineLevel="0" collapsed="false">
      <c r="A57" s="40" t="s">
        <v>107</v>
      </c>
      <c r="B57" s="41" t="s">
        <v>108</v>
      </c>
      <c r="C57" s="42" t="n">
        <f aca="false">C58+C59+C60+C61+C62+C67+C70+C74</f>
        <v>0</v>
      </c>
      <c r="D57" s="17"/>
      <c r="E57" s="13"/>
    </row>
    <row r="58" customFormat="false" ht="13.95" hidden="false" customHeight="false" outlineLevel="0" collapsed="false">
      <c r="A58" s="43" t="s">
        <v>109</v>
      </c>
      <c r="B58" s="44" t="s">
        <v>110</v>
      </c>
      <c r="C58" s="45"/>
      <c r="D58" s="17"/>
    </row>
    <row r="59" customFormat="false" ht="13.95" hidden="false" customHeight="false" outlineLevel="0" collapsed="false">
      <c r="A59" s="43" t="s">
        <v>111</v>
      </c>
      <c r="B59" s="44" t="s">
        <v>112</v>
      </c>
      <c r="C59" s="45"/>
      <c r="D59" s="17"/>
    </row>
    <row r="60" customFormat="false" ht="13.95" hidden="false" customHeight="false" outlineLevel="0" collapsed="false">
      <c r="A60" s="43" t="s">
        <v>113</v>
      </c>
      <c r="B60" s="44" t="s">
        <v>114</v>
      </c>
      <c r="C60" s="45"/>
      <c r="D60" s="17"/>
    </row>
    <row r="61" customFormat="false" ht="13.95" hidden="false" customHeight="false" outlineLevel="0" collapsed="false">
      <c r="A61" s="43" t="s">
        <v>115</v>
      </c>
      <c r="B61" s="44" t="s">
        <v>116</v>
      </c>
      <c r="C61" s="45"/>
      <c r="D61" s="17"/>
    </row>
    <row r="62" customFormat="false" ht="13.95" hidden="false" customHeight="false" outlineLevel="0" collapsed="false">
      <c r="A62" s="43" t="s">
        <v>117</v>
      </c>
      <c r="B62" s="44" t="s">
        <v>118</v>
      </c>
      <c r="C62" s="45" t="n">
        <f aca="false">C63+C64+C65+C66</f>
        <v>0</v>
      </c>
      <c r="D62" s="17"/>
    </row>
    <row r="63" customFormat="false" ht="13.95" hidden="false" customHeight="false" outlineLevel="0" collapsed="false">
      <c r="A63" s="23" t="s">
        <v>119</v>
      </c>
      <c r="B63" s="24" t="s">
        <v>120</v>
      </c>
      <c r="C63" s="25"/>
      <c r="D63" s="17"/>
    </row>
    <row r="64" customFormat="false" ht="13.95" hidden="false" customHeight="false" outlineLevel="0" collapsed="false">
      <c r="A64" s="23" t="s">
        <v>121</v>
      </c>
      <c r="B64" s="24" t="s">
        <v>122</v>
      </c>
      <c r="C64" s="25"/>
      <c r="D64" s="17"/>
    </row>
    <row r="65" customFormat="false" ht="13.95" hidden="false" customHeight="false" outlineLevel="0" collapsed="false">
      <c r="A65" s="23" t="s">
        <v>123</v>
      </c>
      <c r="B65" s="24" t="s">
        <v>124</v>
      </c>
      <c r="C65" s="25"/>
      <c r="D65" s="17"/>
    </row>
    <row r="66" customFormat="false" ht="13.95" hidden="false" customHeight="false" outlineLevel="0" collapsed="false">
      <c r="A66" s="23" t="s">
        <v>125</v>
      </c>
      <c r="B66" s="24" t="s">
        <v>126</v>
      </c>
      <c r="C66" s="25"/>
      <c r="D66" s="17"/>
    </row>
    <row r="67" customFormat="false" ht="13.95" hidden="false" customHeight="false" outlineLevel="0" collapsed="false">
      <c r="A67" s="43" t="s">
        <v>127</v>
      </c>
      <c r="B67" s="44" t="s">
        <v>128</v>
      </c>
      <c r="C67" s="45" t="n">
        <f aca="false">C68+C69</f>
        <v>0</v>
      </c>
      <c r="D67" s="17"/>
    </row>
    <row r="68" customFormat="false" ht="13.95" hidden="false" customHeight="false" outlineLevel="0" collapsed="false">
      <c r="A68" s="23" t="s">
        <v>129</v>
      </c>
      <c r="B68" s="24" t="s">
        <v>130</v>
      </c>
      <c r="C68" s="25"/>
      <c r="D68" s="17"/>
    </row>
    <row r="69" customFormat="false" ht="13.95" hidden="false" customHeight="false" outlineLevel="0" collapsed="false">
      <c r="A69" s="23" t="s">
        <v>131</v>
      </c>
      <c r="B69" s="24" t="s">
        <v>132</v>
      </c>
      <c r="C69" s="25"/>
      <c r="D69" s="17"/>
    </row>
    <row r="70" customFormat="false" ht="13.95" hidden="false" customHeight="false" outlineLevel="0" collapsed="false">
      <c r="A70" s="43" t="s">
        <v>133</v>
      </c>
      <c r="B70" s="44" t="s">
        <v>134</v>
      </c>
      <c r="C70" s="45" t="n">
        <f aca="false">C71+C72+C73</f>
        <v>0</v>
      </c>
      <c r="D70" s="17"/>
    </row>
    <row r="71" customFormat="false" ht="27.05" hidden="false" customHeight="false" outlineLevel="0" collapsed="false">
      <c r="A71" s="23" t="s">
        <v>135</v>
      </c>
      <c r="B71" s="24" t="s">
        <v>136</v>
      </c>
      <c r="C71" s="25"/>
      <c r="D71" s="17"/>
    </row>
    <row r="72" customFormat="false" ht="13.95" hidden="false" customHeight="false" outlineLevel="0" collapsed="false">
      <c r="A72" s="23" t="s">
        <v>137</v>
      </c>
      <c r="B72" s="24" t="s">
        <v>138</v>
      </c>
      <c r="C72" s="25"/>
      <c r="D72" s="17"/>
    </row>
    <row r="73" customFormat="false" ht="13.95" hidden="false" customHeight="false" outlineLevel="0" collapsed="false">
      <c r="A73" s="23" t="s">
        <v>139</v>
      </c>
      <c r="B73" s="24" t="s">
        <v>140</v>
      </c>
      <c r="C73" s="25"/>
      <c r="D73" s="17"/>
    </row>
    <row r="74" customFormat="false" ht="13.95" hidden="false" customHeight="false" outlineLevel="0" collapsed="false">
      <c r="A74" s="43" t="s">
        <v>141</v>
      </c>
      <c r="B74" s="44" t="s">
        <v>142</v>
      </c>
      <c r="C74" s="45" t="n">
        <v>0</v>
      </c>
      <c r="D74" s="17"/>
    </row>
    <row r="75" customFormat="false" ht="48.95" hidden="false" customHeight="false" outlineLevel="0" collapsed="false">
      <c r="A75" s="46" t="s">
        <v>143</v>
      </c>
      <c r="B75" s="47" t="s">
        <v>144</v>
      </c>
      <c r="C75" s="48" t="n">
        <v>0</v>
      </c>
      <c r="D75" s="17"/>
    </row>
    <row r="76" customFormat="false" ht="17.35" hidden="false" customHeight="false" outlineLevel="0" collapsed="false">
      <c r="A76" s="49" t="s">
        <v>145</v>
      </c>
      <c r="B76" s="50" t="s">
        <v>146</v>
      </c>
      <c r="C76" s="51" t="n">
        <v>0</v>
      </c>
      <c r="D76" s="17"/>
      <c r="E76" s="13"/>
    </row>
    <row r="77" customFormat="false" ht="17.35" hidden="false" customHeight="false" outlineLevel="0" collapsed="false">
      <c r="A77" s="52" t="s">
        <v>147</v>
      </c>
      <c r="B77" s="53" t="s">
        <v>148</v>
      </c>
      <c r="C77" s="54" t="n">
        <v>0</v>
      </c>
      <c r="D77" s="17"/>
      <c r="E77" s="13"/>
    </row>
    <row r="78" customFormat="false" ht="17.35" hidden="false" customHeight="false" outlineLevel="0" collapsed="false">
      <c r="A78" s="55" t="s">
        <v>149</v>
      </c>
      <c r="B78" s="56" t="s">
        <v>150</v>
      </c>
      <c r="C78" s="57" t="n">
        <v>0</v>
      </c>
      <c r="D78" s="17"/>
      <c r="E78" s="13"/>
    </row>
    <row r="79" customFormat="false" ht="22.85" hidden="false" customHeight="true" outlineLevel="0" collapsed="false">
      <c r="A79" s="58"/>
      <c r="B79" s="59" t="s">
        <v>151</v>
      </c>
      <c r="C79" s="60" t="n">
        <f aca="false">C78+C77+C76+C75+C57+C39+C30+C24+C6+C5</f>
        <v>0</v>
      </c>
      <c r="D79" s="61"/>
    </row>
    <row r="80" customFormat="false" ht="13.8" hidden="false" customHeight="false" outlineLevel="0" collapsed="false">
      <c r="C80" s="62"/>
    </row>
    <row r="81" customFormat="false" ht="13.8" hidden="false" customHeight="false" outlineLevel="0" collapsed="false">
      <c r="A81" s="19"/>
      <c r="B81" s="19"/>
    </row>
    <row r="82" customFormat="false" ht="22.35" hidden="false" customHeight="true" outlineLevel="0" collapsed="false">
      <c r="B82" s="63"/>
      <c r="C82" s="63"/>
    </row>
    <row r="83" customFormat="false" ht="13.8" hidden="false" customHeight="false" outlineLevel="0" collapsed="false">
      <c r="C83" s="64"/>
    </row>
    <row r="84" customFormat="false" ht="13.8" hidden="false" customHeight="false" outlineLevel="0" collapsed="false">
      <c r="C84" s="65"/>
    </row>
    <row r="85" customFormat="false" ht="13.8" hidden="false" customHeight="false" outlineLevel="0" collapsed="false">
      <c r="C85" s="64"/>
    </row>
    <row r="86" customFormat="false" ht="13.8" hidden="false" customHeight="false" outlineLevel="0" collapsed="false">
      <c r="C86" s="64"/>
    </row>
    <row r="87" customFormat="false" ht="13.8" hidden="false" customHeight="false" outlineLevel="0" collapsed="false">
      <c r="C87" s="64"/>
    </row>
    <row r="88" customFormat="false" ht="13.8" hidden="false" customHeight="false" outlineLevel="0" collapsed="false">
      <c r="C88" s="65"/>
    </row>
    <row r="89" customFormat="false" ht="13.8" hidden="false" customHeight="false" outlineLevel="0" collapsed="false">
      <c r="C89" s="65"/>
    </row>
    <row r="90" customFormat="false" ht="13.8" hidden="false" customHeight="false" outlineLevel="0" collapsed="false">
      <c r="C90" s="65"/>
    </row>
    <row r="95" customFormat="false" ht="13.2" hidden="false" customHeight="true" outlineLevel="0" collapsed="false"/>
  </sheetData>
  <mergeCells count="3">
    <mergeCell ref="A2:C2"/>
    <mergeCell ref="A3:C3"/>
    <mergeCell ref="B82:C8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2022-10-03T10:16:01Z</dcterms:created>
  <dc:creator>koc</dc:creator>
  <dc:description/>
  <dc:language>pl-PL</dc:language>
  <cp:lastModifiedBy/>
  <cp:lastPrinted>2023-05-11T12:18:11Z</cp:lastPrinted>
  <dcterms:modified xsi:type="dcterms:W3CDTF">2024-01-29T08:48:21Z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